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11" firstSheet="10" activeTab="18"/>
  </bookViews>
  <sheets>
    <sheet name="1.1 койки" sheetId="1" r:id="rId1"/>
    <sheet name="1.2 Дневное, перевоз, отказы " sheetId="2" r:id="rId2"/>
    <sheet name="1.3 Сам.уходы и факторы" sheetId="3" r:id="rId3"/>
    <sheet name="2 Клиенты" sheetId="4" r:id="rId4"/>
    <sheet name="2. Клиенты ЗУО" sheetId="5" state="hidden" r:id="rId5"/>
    <sheet name="3. Долгожители" sheetId="6" r:id="rId6"/>
    <sheet name="4.1 Ж-устр." sheetId="7" r:id="rId7"/>
    <sheet name="4.1.1 Ж-устр.поступ." sheetId="8" r:id="rId8"/>
    <sheet name="4.1.2 Ж-устр.поступ.ранее" sheetId="9" r:id="rId9"/>
    <sheet name="4.2 Выпускники" sheetId="10" r:id="rId10"/>
    <sheet name="5.1 Семинары" sheetId="11" r:id="rId11"/>
    <sheet name="5.2 Акции" sheetId="12" r:id="rId12"/>
    <sheet name="5.3 Проекты" sheetId="13" r:id="rId13"/>
    <sheet name="6 Кадры" sheetId="14" r:id="rId14"/>
    <sheet name="7 Д-ть дир." sheetId="15" r:id="rId15"/>
    <sheet name="8 МТБ" sheetId="16" r:id="rId16"/>
    <sheet name="9 Охрана жизни" sheetId="17" r:id="rId17"/>
    <sheet name="10 Жалобы" sheetId="18" r:id="rId18"/>
    <sheet name="11 Питание" sheetId="19" r:id="rId19"/>
  </sheets>
  <definedNames>
    <definedName name="Z_2BBCAD7A_139F_414F_8590_ECAD7DE1D3E7_.wvu.Cols" localSheetId="0" hidden="1">'1.1 койки'!$E:$E</definedName>
    <definedName name="Z_2BBCAD7A_139F_414F_8590_ECAD7DE1D3E7_.wvu.Cols" localSheetId="11" hidden="1">'5.2 Акции'!$B:$B,'5.2 Акции'!$E:$E,'5.2 Акции'!$G:$G,'5.2 Акции'!$I:$I</definedName>
    <definedName name="Z_2BBCAD7A_139F_414F_8590_ECAD7DE1D3E7_.wvu.Rows" localSheetId="3" hidden="1">'2 Клиенты'!$26:$26</definedName>
    <definedName name="Z_2BBCAD7A_139F_414F_8590_ECAD7DE1D3E7_.wvu.Rows" localSheetId="11" hidden="1">'5.2 Акции'!$8:$8,'5.2 Акции'!$14:$14</definedName>
    <definedName name="_xlnm.Print_Area" localSheetId="0">'1.1 койки'!$A$1:$H$24</definedName>
    <definedName name="_xlnm.Print_Area" localSheetId="17">'10 Жалобы'!$A$1:$H$11</definedName>
    <definedName name="_xlnm.Print_Area" localSheetId="5">'3. Долгожители'!$A$1:$F$12</definedName>
    <definedName name="_xlnm.Print_Area" localSheetId="7">'4.1.1 Ж-устр.поступ.'!$A$1:$J$18</definedName>
    <definedName name="_xlnm.Print_Area" localSheetId="8">'4.1.2 Ж-устр.поступ.ранее'!$A$1:$I$19</definedName>
    <definedName name="_xlnm.Print_Area" localSheetId="9">'4.2 Выпускники'!$A$1:$F$18</definedName>
    <definedName name="_xlnm.Print_Area" localSheetId="13">'6 Кадры'!$A$1:$R$9</definedName>
  </definedNames>
  <calcPr fullCalcOnLoad="1"/>
</workbook>
</file>

<file path=xl/sharedStrings.xml><?xml version="1.0" encoding="utf-8"?>
<sst xmlns="http://schemas.openxmlformats.org/spreadsheetml/2006/main" count="445" uniqueCount="247">
  <si>
    <t xml:space="preserve">                Форма отчетности № 1.1</t>
  </si>
  <si>
    <t>Месяц</t>
  </si>
  <si>
    <t>Фактически действующее количество мест</t>
  </si>
  <si>
    <t>В стационарном отделении</t>
  </si>
  <si>
    <t>В группе дневного пребывания</t>
  </si>
  <si>
    <t xml:space="preserve">В стационарном отделении </t>
  </si>
  <si>
    <t>в абсолютных показателях</t>
  </si>
  <si>
    <t>в относительных показателях (%)</t>
  </si>
  <si>
    <t>Январь</t>
  </si>
  <si>
    <t>Февраль</t>
  </si>
  <si>
    <t>Март</t>
  </si>
  <si>
    <t xml:space="preserve">Форма отчетности № 1.2 </t>
  </si>
  <si>
    <t xml:space="preserve">Месяц </t>
  </si>
  <si>
    <t>Количество отказов в приеме в стационарное отделение учреждения</t>
  </si>
  <si>
    <t>Перевезенных учреждением</t>
  </si>
  <si>
    <t>по Свердловской области</t>
  </si>
  <si>
    <t>в пределах РФ</t>
  </si>
  <si>
    <t>за пределы РФ</t>
  </si>
  <si>
    <t xml:space="preserve">Февраль </t>
  </si>
  <si>
    <t xml:space="preserve">Март </t>
  </si>
  <si>
    <t>Форма отчетности №4.1.1</t>
  </si>
  <si>
    <t>Поступило несовершеннолетних с установленным статусом</t>
  </si>
  <si>
    <t>Статус установлен в период проживания в учреждении</t>
  </si>
  <si>
    <t xml:space="preserve">Жизнеустройство несовершеннолетних, временно проживающих в стационарном отделении учреждения </t>
  </si>
  <si>
    <t xml:space="preserve">Опека </t>
  </si>
  <si>
    <t xml:space="preserve">Усыновление </t>
  </si>
  <si>
    <t>Приемная семья</t>
  </si>
  <si>
    <t xml:space="preserve">Учреждения гос. воспитания </t>
  </si>
  <si>
    <t>Итого по всем формам</t>
  </si>
  <si>
    <t>Количество несовершеннолетних с установленным статусом, проживающих в учреждении</t>
  </si>
  <si>
    <t xml:space="preserve">Жизнеустройство несовершеннолетних, временно проживающих в стационарном отделении учреждения  </t>
  </si>
  <si>
    <t>Форма отчетности № 5.1</t>
  </si>
  <si>
    <t>Организация и проведение конференций, семинаров, круглых столов, открытых мероприятий (кол-во в ед.)</t>
  </si>
  <si>
    <t>Участие в проведении конференций, семинаров, круглых столов, открытых мероприятий (количество в ед.)</t>
  </si>
  <si>
    <t>Работа со СМИ: интервью, статьи, теле- и радиопередачи</t>
  </si>
  <si>
    <t>(кол-во в ед.)</t>
  </si>
  <si>
    <t>Международного и федерального уровней</t>
  </si>
  <si>
    <t>Областного уровня</t>
  </si>
  <si>
    <t>Окружного уровня</t>
  </si>
  <si>
    <t>Муниципального уровня</t>
  </si>
  <si>
    <t>федеральными, областными</t>
  </si>
  <si>
    <t>муниципальными</t>
  </si>
  <si>
    <t>Форма отчетности № 5.2</t>
  </si>
  <si>
    <t>Наименование социального мероприятия в сфере государственной семейной политики</t>
  </si>
  <si>
    <t>Результативность (кол-во чел.)</t>
  </si>
  <si>
    <t xml:space="preserve">Участие в мероприятии </t>
  </si>
  <si>
    <t xml:space="preserve">Выход участников в финал </t>
  </si>
  <si>
    <t xml:space="preserve">Победители финала </t>
  </si>
  <si>
    <t xml:space="preserve">1 место </t>
  </si>
  <si>
    <t xml:space="preserve">2 место </t>
  </si>
  <si>
    <t xml:space="preserve">3 место </t>
  </si>
  <si>
    <t>2007 г</t>
  </si>
  <si>
    <t>2008 г</t>
  </si>
  <si>
    <t>10. Эстафета материнского подвига</t>
  </si>
  <si>
    <t>Форма отчетности № 5.3</t>
  </si>
  <si>
    <t xml:space="preserve">Год </t>
  </si>
  <si>
    <t>Реализация инновационных проектов по улучшению положения женщин, семьи и детей (указать название)</t>
  </si>
  <si>
    <t xml:space="preserve">Участие в разработке нормативно-правовых и программно-методических документов </t>
  </si>
  <si>
    <t>(указать название)</t>
  </si>
  <si>
    <t>Международного и онсрального уровней</t>
  </si>
  <si>
    <t xml:space="preserve">Областного уровня </t>
  </si>
  <si>
    <t xml:space="preserve">Муниципального уровня </t>
  </si>
  <si>
    <t>Форма отчетности № 6</t>
  </si>
  <si>
    <t>Фактическое кол-во сотрудников/ специалистов</t>
  </si>
  <si>
    <t>Кол-во специалистов, прошедших аттестацию</t>
  </si>
  <si>
    <t>Кол-во сотрудников, окончивших курсы повышения квалификации</t>
  </si>
  <si>
    <t>Кол-во сотрудников, поступивших в ВУЗы</t>
  </si>
  <si>
    <t>Форма отчетности № 7</t>
  </si>
  <si>
    <t xml:space="preserve">Показатели деятельности руководителя учреждения </t>
  </si>
  <si>
    <t>Руководство Советом директоров округа</t>
  </si>
  <si>
    <t>Наличие ученой степени/почетного звания (указать)</t>
  </si>
  <si>
    <t>Привлечение внебюджетных средств (в тыс. руб.)</t>
  </si>
  <si>
    <t>Внедрение энергосберегающих технологий (указать)</t>
  </si>
  <si>
    <t>Лицензирование медицинской/ педагогической деятельности (указать)</t>
  </si>
  <si>
    <t>Открытие новых отделений в структуре учреждения (указать)</t>
  </si>
  <si>
    <t>Организация летней оздоровительной площадки (указать кол-во смен)</t>
  </si>
  <si>
    <t>Форма отчетности №  8</t>
  </si>
  <si>
    <t xml:space="preserve">Годы </t>
  </si>
  <si>
    <t>Проведение капитального и текущего ремонта (в тыс. руб.)</t>
  </si>
  <si>
    <t>Наличие тревожной кнопки</t>
  </si>
  <si>
    <t xml:space="preserve">Наличие противопожарной сигнализации </t>
  </si>
  <si>
    <t xml:space="preserve">Наличие ограждения вокруг территории учреждения </t>
  </si>
  <si>
    <t xml:space="preserve">Наличие ставки вахтера </t>
  </si>
  <si>
    <t>Благоустройство территории вокруг здания (указать конкретно)</t>
  </si>
  <si>
    <t>Приобретение нового оборудования, техники, мебели и т.п. (указать)</t>
  </si>
  <si>
    <t>Форма отчетности №  9</t>
  </si>
  <si>
    <t>Наличие плана работы по созданию условий для обеспечения жизни и здоровья детей</t>
  </si>
  <si>
    <t>Наличие журнала инструктажей сотрудников/ воспитанников  по ТБ</t>
  </si>
  <si>
    <t>Ответственный за проведение инструктажей по ТБ (Ф.И.О.)</t>
  </si>
  <si>
    <t xml:space="preserve">Несчастные случаи с несовершеннолетними </t>
  </si>
  <si>
    <t xml:space="preserve">Ф.И.О. ребенка, год рождения </t>
  </si>
  <si>
    <t xml:space="preserve">Дата несчастного случая </t>
  </si>
  <si>
    <t xml:space="preserve">Вид несчастного случая </t>
  </si>
  <si>
    <t xml:space="preserve">Причина </t>
  </si>
  <si>
    <t xml:space="preserve">Принятые меры </t>
  </si>
  <si>
    <t>«Выполнение норм питания воспитанников»</t>
  </si>
  <si>
    <t>Выполнение норм питания воспитанников стационарных учреждений в процентах</t>
  </si>
  <si>
    <t>Хлеб пшеничный</t>
  </si>
  <si>
    <t>Хлеб ржаной</t>
  </si>
  <si>
    <t>Мука пшеничная</t>
  </si>
  <si>
    <t>Крупы, макароны, бобовые</t>
  </si>
  <si>
    <t>Картофель</t>
  </si>
  <si>
    <t>Овощи</t>
  </si>
  <si>
    <t>Фрукты,  соки</t>
  </si>
  <si>
    <t>Сухофрукты</t>
  </si>
  <si>
    <t>Кондитерские изделия</t>
  </si>
  <si>
    <t xml:space="preserve">Сахар </t>
  </si>
  <si>
    <t>Масло сливочное</t>
  </si>
  <si>
    <t>Масло растительное</t>
  </si>
  <si>
    <t>Яйцо</t>
  </si>
  <si>
    <t>Молоко, кефир</t>
  </si>
  <si>
    <t>Творог</t>
  </si>
  <si>
    <t>Мясо, кура, колбасные изделия</t>
  </si>
  <si>
    <t xml:space="preserve">Рыба </t>
  </si>
  <si>
    <t>Сметана</t>
  </si>
  <si>
    <t>Сыр</t>
  </si>
  <si>
    <t>Кофе</t>
  </si>
  <si>
    <t>Соль йодированная</t>
  </si>
  <si>
    <t>Форма отчетности № 4.1</t>
  </si>
  <si>
    <t xml:space="preserve">Учреждения госвоспитания </t>
  </si>
  <si>
    <t xml:space="preserve">Кол-во выпускников </t>
  </si>
  <si>
    <t>Кол-во несовершеннолетних, поступивших в</t>
  </si>
  <si>
    <t>ПТУ</t>
  </si>
  <si>
    <t xml:space="preserve">учреждения среднего профессионального образования </t>
  </si>
  <si>
    <t>ВУЗы</t>
  </si>
  <si>
    <t xml:space="preserve">"Объемные показатели деятельности" </t>
  </si>
  <si>
    <t>"Количество обслуженных клиентов"</t>
  </si>
  <si>
    <t>"Организационно-методическая работа учреждения"</t>
  </si>
  <si>
    <t>"Деятельность руководителя учреждения"</t>
  </si>
  <si>
    <t>"Кадровая политика учреждения"</t>
  </si>
  <si>
    <t>Отделение психолого педагогической помощи</t>
  </si>
  <si>
    <t>Социально медицинское отделение</t>
  </si>
  <si>
    <t>через р/счет банка</t>
  </si>
  <si>
    <t>благотворительно в натуральном виде</t>
  </si>
  <si>
    <t xml:space="preserve">Фактическое выполнение койко-дней </t>
  </si>
  <si>
    <t>Отделение приема граждан</t>
  </si>
  <si>
    <t>«Объемные показатели деятельности учреждения»</t>
  </si>
  <si>
    <t>Итого</t>
  </si>
  <si>
    <t>Консультативное отделение</t>
  </si>
  <si>
    <t>Кол-во вакансий сотрудников/специалистов</t>
  </si>
  <si>
    <t>Кол-во уволившихся сотрудников/специалистов</t>
  </si>
  <si>
    <t>Кол-во вновь принятых сотрудников/специалистов</t>
  </si>
  <si>
    <t>Наличие методического/педагогического совета в учреждении, методических объединений специалистов (указать)</t>
  </si>
  <si>
    <t>/</t>
  </si>
  <si>
    <t>период</t>
  </si>
  <si>
    <t>Директор_____________________</t>
  </si>
  <si>
    <t xml:space="preserve">Директор_____________________ </t>
  </si>
  <si>
    <t xml:space="preserve">Директор____________________ </t>
  </si>
  <si>
    <t>"Наличие в учреждении воспитанников, проживших свыше установленных сроков"</t>
  </si>
  <si>
    <t xml:space="preserve">                                   Форма отчетности №  10</t>
  </si>
  <si>
    <t>Учеждение</t>
  </si>
  <si>
    <t>Наличие / отсутствие обоснованных жалоб на деятельность учреждения / руководителя</t>
  </si>
  <si>
    <t>коллектива УСОСиД</t>
  </si>
  <si>
    <t>граждан</t>
  </si>
  <si>
    <t>других органов</t>
  </si>
  <si>
    <t>Свыше 6 месяцев</t>
  </si>
  <si>
    <t>Свыше 1 года</t>
  </si>
  <si>
    <t>Свыше 2 лет</t>
  </si>
  <si>
    <t>Форма отчетности № 11</t>
  </si>
  <si>
    <t>Количество н/летних, допустивших самовольный уход</t>
  </si>
  <si>
    <t>Количество н/летних, поступивших в стационарное отделение учреждения (по приказам о зачислении) за период*:</t>
  </si>
  <si>
    <t xml:space="preserve">На 31.12.2014 г. </t>
  </si>
  <si>
    <t>Апрель</t>
  </si>
  <si>
    <t>Май</t>
  </si>
  <si>
    <t>Июнь</t>
  </si>
  <si>
    <t>1 полугодие
2015г</t>
  </si>
  <si>
    <t>1 полугодие 2015г</t>
  </si>
  <si>
    <t>1 полугодие 2015 года</t>
  </si>
  <si>
    <t>** указывается число несовершеннолетних с учетом переходящих с 2014 г.</t>
  </si>
  <si>
    <t>из числа поступивших</t>
  </si>
  <si>
    <t>из числа совершивших самовольный уход</t>
  </si>
  <si>
    <t>Кол-во статусных</t>
  </si>
  <si>
    <t>Кол-во н/летних старше 10 лет</t>
  </si>
  <si>
    <t>Кол-во н/летних с психическими заболеваниями, подтвержденных мед.документами</t>
  </si>
  <si>
    <t>* указывается число несовершеннолетних поступивших в течение месяца, а в итоговой строке - за полугодие</t>
  </si>
  <si>
    <t xml:space="preserve">Форма отчетности № 1.3 </t>
  </si>
  <si>
    <t>Стационарное отделение (временный приют, отделение социальной реабилитации)</t>
  </si>
  <si>
    <t>Отделение</t>
  </si>
  <si>
    <r>
      <t xml:space="preserve">Форма отчетности № 2а </t>
    </r>
    <r>
      <rPr>
        <b/>
        <sz val="12"/>
        <color indexed="10"/>
        <rFont val="Times New Roman"/>
        <family val="1"/>
      </rPr>
      <t>(заполняется учреждением)</t>
    </r>
  </si>
  <si>
    <t>В рамках ИППСУ (индивидуальной программы)</t>
  </si>
  <si>
    <t>Вне ИППСУ (через реализацию мероприятий по профилактике обстоятельств, ведущих к нуждаемости…)</t>
  </si>
  <si>
    <t xml:space="preserve">Итого обслужено в 1 полугодии 2015 </t>
  </si>
  <si>
    <t xml:space="preserve">Отделение дневного пребывания </t>
  </si>
  <si>
    <t>Отделение сопровождения замещающих семей</t>
  </si>
  <si>
    <t>Отделение реабилитации детей и подростков с ограниченными возможностями</t>
  </si>
  <si>
    <t xml:space="preserve">Отделение профилактики безнадзорности несовершеннолетних </t>
  </si>
  <si>
    <t>Отделение социально-правовой помощи</t>
  </si>
  <si>
    <t>Отделение помощи женщин ам, оказавшимся в ТЖС</t>
  </si>
  <si>
    <t xml:space="preserve">Отделение экстренной помощи по телефону </t>
  </si>
  <si>
    <t>Итого по учреждению</t>
  </si>
  <si>
    <r>
      <t xml:space="preserve">Форма отчетности № 2б </t>
    </r>
    <r>
      <rPr>
        <b/>
        <sz val="12"/>
        <color indexed="10"/>
        <rFont val="Times New Roman"/>
        <family val="1"/>
      </rPr>
      <t>(заполняется БМЦ)</t>
    </r>
  </si>
  <si>
    <t>Итого по округу</t>
  </si>
  <si>
    <t>Форма отчетности № 3</t>
  </si>
  <si>
    <t>Период</t>
  </si>
  <si>
    <t xml:space="preserve"> в ТЖС</t>
  </si>
  <si>
    <t>в СОП / из семей в СОП</t>
  </si>
  <si>
    <t>безнадзорных</t>
  </si>
  <si>
    <t>Всего</t>
  </si>
  <si>
    <t>ОБПР</t>
  </si>
  <si>
    <t>«Жизнеустройство несовершеннолетних, временно проживающих в стационарном отделении учреждения»</t>
  </si>
  <si>
    <t>Областной Фестиваль творчества воспитанников учреждений социального обслуживания «Город мастеров»</t>
  </si>
  <si>
    <t>Областной Фестиваль «Патриоты России»</t>
  </si>
  <si>
    <t>Областная Спартакиада несовершеннолетних, нуждающихся в особой заботе государства «Город олимпийских надежд»</t>
  </si>
  <si>
    <t xml:space="preserve">Возвращено в родную семью          </t>
  </si>
  <si>
    <t xml:space="preserve"> в том числе из числа детей</t>
  </si>
  <si>
    <r>
      <t xml:space="preserve">Исполнение сметы учреждения (в тыс.руб. и % </t>
    </r>
    <r>
      <rPr>
        <b/>
        <sz val="8.5"/>
        <color indexed="10"/>
        <rFont val="Times New Roman"/>
        <family val="1"/>
      </rPr>
      <t>от годовой суммы</t>
    </r>
    <r>
      <rPr>
        <b/>
        <sz val="8.5"/>
        <rFont val="Times New Roman"/>
        <family val="1"/>
      </rPr>
      <t>)</t>
    </r>
  </si>
  <si>
    <t>"Укрепление материально-технической базы учреждения"</t>
  </si>
  <si>
    <t>Форма отчетности № 4.1.2</t>
  </si>
  <si>
    <t>Форма отчетности № 4.2</t>
  </si>
  <si>
    <t>"Обеспечение сохранности жизни и здоровья детей"</t>
  </si>
  <si>
    <t xml:space="preserve"> " Наличие/отсутствие обоснованных жалоб на деятельность учреждения/руководителя в текущем году"</t>
  </si>
  <si>
    <t>В том числе в рамках методической площадки (назвать мероприятие или процесс)</t>
  </si>
  <si>
    <t xml:space="preserve">Возвращено в родную семью       </t>
  </si>
  <si>
    <r>
      <t xml:space="preserve">Другие формы жизнеустройства </t>
    </r>
    <r>
      <rPr>
        <i/>
        <sz val="8"/>
        <color indexed="63"/>
        <rFont val="Times New Roman"/>
        <family val="1"/>
      </rPr>
      <t>(с указанием формы)</t>
    </r>
  </si>
  <si>
    <r>
      <t xml:space="preserve">«Жизнеустройство несовершеннолетних </t>
    </r>
    <r>
      <rPr>
        <b/>
        <u val="single"/>
        <sz val="14"/>
        <color indexed="63"/>
        <rFont val="Times New Roman"/>
        <family val="1"/>
      </rPr>
      <t>из числа детей-сирот и детей ОБПР</t>
    </r>
    <r>
      <rPr>
        <b/>
        <sz val="14"/>
        <color indexed="63"/>
        <rFont val="Times New Roman"/>
        <family val="1"/>
      </rPr>
      <t>, временно проживающих в стационарном отделении учреждения»</t>
    </r>
  </si>
  <si>
    <t>Трудоустроено с предоставлением места жительства</t>
  </si>
  <si>
    <t xml:space="preserve">В том числе в рамках методической площадки </t>
  </si>
  <si>
    <r>
      <t>Вновь принятых в отделение с</t>
    </r>
    <r>
      <rPr>
        <b/>
        <sz val="11"/>
        <color indexed="10"/>
        <rFont val="Times New Roman"/>
        <family val="1"/>
      </rPr>
      <t xml:space="preserve"> дневным пребыванием*</t>
    </r>
  </si>
  <si>
    <t>имеется</t>
  </si>
  <si>
    <t>в наличии</t>
  </si>
  <si>
    <t>нет</t>
  </si>
  <si>
    <t>Имеется</t>
  </si>
  <si>
    <t>Железный забор  высотой 1,6 м длиной 294,16 м</t>
  </si>
  <si>
    <t>4 ставки сторожа (1дежурный пост- сменный график)</t>
  </si>
  <si>
    <t>Мед. деятельность лицензирована ФС-66-01-001676 от 09.04.12г.</t>
  </si>
  <si>
    <t>Продолжает работу "Детский телефон доверия" с единым федеральным номером</t>
  </si>
  <si>
    <t>методический совет; педагогический совет</t>
  </si>
  <si>
    <t>Областной Конкурс «Семья года»*</t>
  </si>
  <si>
    <t>*участники 3 семьи 12 человек; финал 1 семья 5 человек</t>
  </si>
  <si>
    <t>Июль</t>
  </si>
  <si>
    <t>Август</t>
  </si>
  <si>
    <t>Сентябрь</t>
  </si>
  <si>
    <t>9 мес. 2015г.</t>
  </si>
  <si>
    <t xml:space="preserve">Сентябрь </t>
  </si>
  <si>
    <t>Итого обслужено за 9 мес. 2015г.</t>
  </si>
  <si>
    <t>1 н/л выбыл в учреждение СПО (в форме не указан)</t>
  </si>
  <si>
    <t>Областной Конкурс «Ассамблея замещающих семей»**</t>
  </si>
  <si>
    <t>**участники 2 семьи 7 человек, финал 1 семья 4 человека</t>
  </si>
  <si>
    <t xml:space="preserve">     16935,6    70,2%</t>
  </si>
  <si>
    <t>1. Контроль за рациональным использованием ТЭР анализ использования. 2. Привлечение специалистов учреждения к хозяйственным работам. 3. Своевременная очистка светильников от пыли.  4. Максимальное использование естественного освещения за счет содержания в чистоте оконных проемов. 5. Разработка и использование памяток по экономии ТЭР 6. Использование энергосберегающих ламп.  7. Произведена замена электросчетчиков на двухтарифные. 8. Отключение электроприборов (компьютеры) в обеденный перерыв от сети. 9. Осуществление контроля за техническим состоянием электропроводки, выключателей, сетильников, приборов учета потребления электроэнергии с своевременным устранением неполадков.</t>
  </si>
  <si>
    <t>Ремонт кровли здания учреждения    (713 549,92)</t>
  </si>
  <si>
    <t>3 сотрудника окончили ВУЗ</t>
  </si>
  <si>
    <t xml:space="preserve">1. Разработка соглашения с Автономной некоммерческой организацией "Православный центр медико-социальной реабилитации "Подвижник" при храме св. апп. Петра и Павла г. Полевской"  с целью реализации комплексной межведомственной технологии лечения, реабилитации и ресоциализации граждан, в том числе несовершеннолетних, потребляющих наркотические средства в немедицинских целях. 2. Заключены соглашения с ОМВД России по г. Полевскому и ГБУЗ СО «Полевская ЦГБ» с целью выявления граждан и несовершеннолетних, пострадавших от физического насилия, находящихся в трудной жизненной ситуации.  3.  Разработка Плана мероприятий ("дорожная карта") «Исполнение ключевых показателей эффективности деятельности начальника Управления социальной политики по г. Полевскому и директора ГБУ СОН СО "ЦСПСиД города Полевского" на 2015 год». 4. Разработка методических рекомендаций по работе с семьями, гражданами, несовершеннолетними, находящимися в социально опасном положении, трудной жизненной ситуации. 5. Разработка программы социальной реабилитации лиц, страдающих от наркотической зависимости "Путь к себе". 6. Разработан перечень мероприятий, реализуемых для достижения запланированных значений показателей доступности для инвалидов объектов и услуг в сфере социальной защиты («дорожная карта» в сфере социальной защиты). 7.  Разработан проект "В мире профессий" - по профилактической  работе с несовершеннолетними,   оказавшимися в трудной жизненной ситуации или социально опасном положении. 8. Заключено соглашение о взаимодействии с филиалом по ПГО ФКУ УИИ ГУФСИН по Свердловской области с целью оказания психологической, правовой, педагогической, социальной и иных видов помощи несовершеннолетним, осужденным к мерам наказания не связанным с изоляцией от общества.  9. Проведены "Круглые столы" с общеобразовательными учреждениями № 17 и № 4, разработаны планы совместной работы по организации обучения воспитанников Центра. 10. Заключено соглашение с ЦЗН о совместной деятельности по вопросам проф. ориентации, соодействия трудоустройсту несовершеннолетних и совершеннолетних граждан, нуждающихся в помощи государства. 11. Заключено Соглашение «О взаимодействии при осуществлении видов деятельности и оказываемых услуг организациями для детей-сирот и детей, оставшихся без попечения родителей», предметом которого является – организация взаимодействия межу Сторонами (Управление социальной политики по г. Полевскому, ГБУ СОН СО «ЦСПСиД города Полевского», «Полевской детский дом», «Северский детский дом»). 12. Заключено соглашение с социально-реабилитационной службой "Жизнь" с целью организации и осществления мероприятий по работе с детьми и молодежью на территории ПГО; 13.Разработан План совместной работы с ПДН ОМВД с целью проведения совместной профилактической работы с семьями, состоящими на учете. 
</t>
  </si>
  <si>
    <t>Семкина Татьяна Анатольевна, инженер по охране труда, с сотрудниками, Дубинина И.Б., зав. СО, с воспитанниками</t>
  </si>
  <si>
    <t xml:space="preserve">ноутбук - 5шт.; принтер - 1 шт.; стол компьютерный - 8 шт.;  стул крутящийся - 2 шт. </t>
  </si>
  <si>
    <t>1. Реализация проекта "Папа может все"  (профилактика социального сиротства в семьях, где единственный родитель-отец)    2. Работа по программе клуба общения д/родителей воспитывающих детей с ОВЗ "Учимся общаться"3. Работа по программе клуба общения замещающих родителей  "Мы вместе!" 4. Работа в рамках соглашения о совместной деятельности со Свердловской областной общественной организацией "Организация поддержки людей инвалидов с синдромом Дауна и их семей "Солнечные дети" с целью создания пилотной площадки для внедрения методик и опыта Российских и зарубежных организаций по развитию детей с ОВР и организации инклюзивного образования на базе Центра. 5. Трансляция социальных видеороликов: "Папа, ты мне нужен!";  "Не бросайте своих детей". 6. Ведется работа с ГБУЗ СО "Полевская ЦГБ" в соответствии со схемой взаимодействия при оказании медицинской помощи и социальных услуг ВИЧ-инфицированным гражданам Свердловской области. 7. Ведется работа по реализации комплексной межведомственной технологии лечения, реабилитации и ресоциализации граждан, в том числе несовершеннолетних, потребляющих наркотические средства в немедицинских целях 8.  Победа в грантовом конкурсе "Синара-фонд" инновационного проекта "Мир в радуге профессий"</t>
  </si>
  <si>
    <t>1 н/л выбыл в учреждение СПО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</si>
</sst>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\4\2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74">
    <font>
      <sz val="10"/>
      <name val="Arial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4"/>
      <color indexed="63"/>
      <name val="Times New Roman"/>
      <family val="1"/>
    </font>
    <font>
      <sz val="10"/>
      <color indexed="63"/>
      <name val="Arial Cyr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Arial Cyr"/>
      <family val="0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sz val="8"/>
      <name val="Arial"/>
      <family val="0"/>
    </font>
    <font>
      <b/>
      <sz val="12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color indexed="63"/>
      <name val="Arial Cyr"/>
      <family val="0"/>
    </font>
    <font>
      <b/>
      <sz val="12"/>
      <color indexed="10"/>
      <name val="Times New Roman"/>
      <family val="1"/>
    </font>
    <font>
      <i/>
      <sz val="11"/>
      <color indexed="63"/>
      <name val="Times New Roman"/>
      <family val="1"/>
    </font>
    <font>
      <b/>
      <sz val="8.5"/>
      <color indexed="10"/>
      <name val="Times New Roman"/>
      <family val="1"/>
    </font>
    <font>
      <i/>
      <sz val="8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Times New Roman"/>
      <family val="1"/>
    </font>
    <font>
      <sz val="12"/>
      <color indexed="63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13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9" fillId="0" borderId="0" xfId="54" applyFont="1" applyAlignment="1">
      <alignment/>
      <protection/>
    </xf>
    <xf numFmtId="0" fontId="14" fillId="0" borderId="0" xfId="54">
      <alignment/>
      <protection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0" fontId="8" fillId="0" borderId="10" xfId="54" applyFont="1" applyBorder="1" applyAlignment="1">
      <alignment horizontal="center" vertical="top" wrapText="1"/>
      <protection/>
    </xf>
    <xf numFmtId="0" fontId="11" fillId="0" borderId="10" xfId="54" applyFont="1" applyBorder="1" applyAlignment="1">
      <alignment horizontal="center" vertical="top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19" fillId="0" borderId="10" xfId="0" applyNumberFormat="1" applyFont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top" wrapText="1"/>
    </xf>
    <xf numFmtId="0" fontId="19" fillId="0" borderId="1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9" fontId="19" fillId="0" borderId="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 horizontal="justify" vertical="top" textRotation="90" wrapText="1" readingOrder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0" fillId="0" borderId="14" xfId="0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/>
    </xf>
    <xf numFmtId="1" fontId="16" fillId="0" borderId="10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2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6" fillId="33" borderId="10" xfId="0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22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2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 applyProtection="1">
      <alignment horizontal="center" vertical="top" wrapText="1"/>
      <protection/>
    </xf>
    <xf numFmtId="0" fontId="25" fillId="0" borderId="10" xfId="0" applyFont="1" applyFill="1" applyBorder="1" applyAlignment="1" applyProtection="1">
      <alignment horizontal="left" vertical="top" wrapText="1"/>
      <protection/>
    </xf>
    <xf numFmtId="0" fontId="6" fillId="35" borderId="15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1" fontId="19" fillId="35" borderId="10" xfId="53" applyNumberFormat="1" applyFont="1" applyFill="1" applyBorder="1" applyAlignment="1">
      <alignment horizontal="center" vertical="center"/>
      <protection/>
    </xf>
    <xf numFmtId="0" fontId="19" fillId="35" borderId="14" xfId="0" applyFont="1" applyFill="1" applyBorder="1" applyAlignment="1">
      <alignment horizontal="center" vertical="top"/>
    </xf>
    <xf numFmtId="1" fontId="16" fillId="35" borderId="14" xfId="0" applyNumberFormat="1" applyFont="1" applyFill="1" applyBorder="1" applyAlignment="1">
      <alignment horizontal="center" vertical="top"/>
    </xf>
    <xf numFmtId="0" fontId="25" fillId="0" borderId="14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 readingOrder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34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6" borderId="2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6" borderId="23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35" borderId="10" xfId="53" applyNumberFormat="1" applyFont="1" applyFill="1" applyBorder="1" applyAlignment="1">
      <alignment horizontal="center" vertical="center"/>
      <protection/>
    </xf>
    <xf numFmtId="1" fontId="21" fillId="0" borderId="10" xfId="53" applyNumberFormat="1" applyFont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top"/>
    </xf>
    <xf numFmtId="1" fontId="21" fillId="0" borderId="10" xfId="0" applyNumberFormat="1" applyFont="1" applyBorder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top" readingOrder="2"/>
    </xf>
    <xf numFmtId="0" fontId="19" fillId="34" borderId="12" xfId="0" applyNumberFormat="1" applyFont="1" applyFill="1" applyBorder="1" applyAlignment="1">
      <alignment horizontal="center" vertical="top" wrapText="1" readingOrder="2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54" applyFont="1" applyFill="1" applyBorder="1" applyAlignment="1">
      <alignment horizontal="center" vertical="top" wrapText="1"/>
      <protection/>
    </xf>
    <xf numFmtId="0" fontId="11" fillId="0" borderId="10" xfId="54" applyFont="1" applyFill="1" applyBorder="1" applyAlignment="1">
      <alignment horizontal="center" vertical="top" wrapText="1"/>
      <protection/>
    </xf>
    <xf numFmtId="0" fontId="19" fillId="0" borderId="15" xfId="0" applyFont="1" applyFill="1" applyBorder="1" applyAlignment="1">
      <alignment horizontal="center" vertical="top" readingOrder="2"/>
    </xf>
    <xf numFmtId="0" fontId="19" fillId="0" borderId="14" xfId="0" applyFont="1" applyFill="1" applyBorder="1" applyAlignment="1">
      <alignment horizontal="center" vertical="top" readingOrder="2"/>
    </xf>
    <xf numFmtId="0" fontId="19" fillId="0" borderId="12" xfId="0" applyNumberFormat="1" applyFont="1" applyFill="1" applyBorder="1" applyAlignment="1">
      <alignment horizontal="center" vertical="top" wrapText="1" readingOrder="2"/>
    </xf>
    <xf numFmtId="0" fontId="19" fillId="0" borderId="14" xfId="0" applyNumberFormat="1" applyFont="1" applyFill="1" applyBorder="1" applyAlignment="1">
      <alignment horizontal="center" vertical="top" readingOrder="2"/>
    </xf>
    <xf numFmtId="0" fontId="19" fillId="0" borderId="15" xfId="0" applyNumberFormat="1" applyFont="1" applyFill="1" applyBorder="1" applyAlignment="1">
      <alignment horizontal="center" vertical="top" shrinkToFit="1" readingOrder="2"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1" fillId="33" borderId="14" xfId="0" applyFont="1" applyFill="1" applyBorder="1" applyAlignment="1">
      <alignment horizontal="center" vertical="top"/>
    </xf>
    <xf numFmtId="0" fontId="21" fillId="33" borderId="15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1" fillId="36" borderId="27" xfId="0" applyFont="1" applyFill="1" applyBorder="1" applyAlignment="1">
      <alignment horizontal="center" wrapText="1"/>
    </xf>
    <xf numFmtId="0" fontId="11" fillId="36" borderId="2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1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/>
    </xf>
    <xf numFmtId="0" fontId="30" fillId="35" borderId="12" xfId="0" applyFont="1" applyFill="1" applyBorder="1" applyAlignment="1">
      <alignment horizontal="center" vertical="top"/>
    </xf>
    <xf numFmtId="0" fontId="30" fillId="35" borderId="15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 wrapText="1"/>
      <protection/>
    </xf>
    <xf numFmtId="0" fontId="1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13" fillId="0" borderId="10" xfId="54" applyFont="1" applyBorder="1" applyAlignment="1">
      <alignment horizontal="center" vertical="top"/>
      <protection/>
    </xf>
    <xf numFmtId="0" fontId="13" fillId="0" borderId="26" xfId="54" applyFont="1" applyBorder="1" applyAlignment="1">
      <alignment horizontal="center" vertical="top" wrapText="1"/>
      <protection/>
    </xf>
    <xf numFmtId="0" fontId="13" fillId="0" borderId="32" xfId="54" applyFont="1" applyBorder="1" applyAlignment="1">
      <alignment horizontal="center" vertical="top" wrapText="1"/>
      <protection/>
    </xf>
    <xf numFmtId="0" fontId="37" fillId="0" borderId="25" xfId="0" applyNumberFormat="1" applyFont="1" applyFill="1" applyBorder="1" applyAlignment="1">
      <alignment horizontal="center" vertical="top" wrapText="1"/>
    </xf>
    <xf numFmtId="0" fontId="37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5" xfId="0" applyFont="1" applyBorder="1" applyAlignment="1">
      <alignment horizontal="center" vertical="top" wrapText="1"/>
    </xf>
    <xf numFmtId="0" fontId="4" fillId="35" borderId="25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left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Обычный_рейтинг 1 кв. 2009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90" zoomScaleSheetLayoutView="90" zoomScalePageLayoutView="0" workbookViewId="0" topLeftCell="A7">
      <selection activeCell="F16" sqref="F16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5.8515625" style="0" customWidth="1"/>
    <col min="4" max="4" width="15.421875" style="0" customWidth="1"/>
    <col min="5" max="5" width="2.57421875" style="0" hidden="1" customWidth="1"/>
    <col min="6" max="6" width="18.7109375" style="0" customWidth="1"/>
    <col min="7" max="7" width="16.00390625" style="0" customWidth="1"/>
    <col min="8" max="8" width="17.57421875" style="0" customWidth="1"/>
  </cols>
  <sheetData>
    <row r="1" spans="3:4" ht="18.75">
      <c r="C1" s="32" t="s">
        <v>0</v>
      </c>
      <c r="D1" s="1"/>
    </row>
    <row r="2" spans="3:7" ht="21.75" customHeight="1">
      <c r="C2" s="60"/>
      <c r="D2" s="58" t="s">
        <v>136</v>
      </c>
      <c r="E2" s="61"/>
      <c r="F2" s="61"/>
      <c r="G2" s="59"/>
    </row>
    <row r="3" spans="1:8" ht="21.75" customHeight="1">
      <c r="A3" s="51"/>
      <c r="B3" s="51"/>
      <c r="C3" s="52"/>
      <c r="D3" s="52"/>
      <c r="E3" s="51"/>
      <c r="F3" s="51"/>
      <c r="G3" s="51"/>
      <c r="H3" s="51"/>
    </row>
    <row r="4" spans="1:8" s="2" customFormat="1" ht="39.75" customHeight="1">
      <c r="A4" s="182" t="s">
        <v>1</v>
      </c>
      <c r="B4" s="179" t="s">
        <v>2</v>
      </c>
      <c r="C4" s="179"/>
      <c r="D4" s="178" t="s">
        <v>134</v>
      </c>
      <c r="E4" s="178"/>
      <c r="F4" s="178"/>
      <c r="G4" s="178"/>
      <c r="H4" s="178"/>
    </row>
    <row r="5" spans="1:8" s="2" customFormat="1" ht="30" customHeight="1">
      <c r="A5" s="183"/>
      <c r="B5" s="179" t="s">
        <v>3</v>
      </c>
      <c r="C5" s="179" t="s">
        <v>4</v>
      </c>
      <c r="D5" s="179" t="s">
        <v>5</v>
      </c>
      <c r="E5" s="179"/>
      <c r="F5" s="180"/>
      <c r="G5" s="179" t="s">
        <v>4</v>
      </c>
      <c r="H5" s="179"/>
    </row>
    <row r="6" spans="1:8" s="2" customFormat="1" ht="26.25" customHeight="1">
      <c r="A6" s="183"/>
      <c r="B6" s="180"/>
      <c r="C6" s="180"/>
      <c r="D6" s="179" t="s">
        <v>6</v>
      </c>
      <c r="E6" s="179" t="s">
        <v>7</v>
      </c>
      <c r="F6" s="179"/>
      <c r="G6" s="179" t="s">
        <v>6</v>
      </c>
      <c r="H6" s="179" t="s">
        <v>7</v>
      </c>
    </row>
    <row r="7" spans="1:8" s="2" customFormat="1" ht="32.25" customHeight="1">
      <c r="A7" s="184"/>
      <c r="B7" s="180"/>
      <c r="C7" s="180"/>
      <c r="D7" s="180"/>
      <c r="E7" s="180"/>
      <c r="F7" s="180"/>
      <c r="G7" s="180"/>
      <c r="H7" s="180"/>
    </row>
    <row r="8" spans="1:8" ht="28.5" customHeight="1">
      <c r="A8" s="33" t="s">
        <v>8</v>
      </c>
      <c r="B8" s="57">
        <v>21</v>
      </c>
      <c r="C8" s="57">
        <v>0</v>
      </c>
      <c r="D8" s="55">
        <v>754</v>
      </c>
      <c r="E8" s="53"/>
      <c r="F8" s="53">
        <f>D8/651</f>
        <v>1.1582181259600615</v>
      </c>
      <c r="G8" s="28">
        <v>0</v>
      </c>
      <c r="H8" s="53">
        <v>0</v>
      </c>
    </row>
    <row r="9" spans="1:8" ht="26.25" customHeight="1">
      <c r="A9" s="33" t="s">
        <v>9</v>
      </c>
      <c r="B9" s="57">
        <v>21</v>
      </c>
      <c r="C9" s="57">
        <v>0</v>
      </c>
      <c r="D9" s="55">
        <v>657</v>
      </c>
      <c r="E9" s="53"/>
      <c r="F9" s="53">
        <f>D9/588</f>
        <v>1.1173469387755102</v>
      </c>
      <c r="G9" s="28">
        <v>0</v>
      </c>
      <c r="H9" s="53">
        <v>0</v>
      </c>
    </row>
    <row r="10" spans="1:8" ht="20.25" customHeight="1">
      <c r="A10" s="33" t="s">
        <v>10</v>
      </c>
      <c r="B10" s="57">
        <v>21</v>
      </c>
      <c r="C10" s="57">
        <v>0</v>
      </c>
      <c r="D10" s="109">
        <v>644</v>
      </c>
      <c r="E10" s="53"/>
      <c r="F10" s="53">
        <f>D10/651</f>
        <v>0.989247311827957</v>
      </c>
      <c r="G10" s="28">
        <v>0</v>
      </c>
      <c r="H10" s="53">
        <v>0</v>
      </c>
    </row>
    <row r="11" spans="1:8" ht="20.25" customHeight="1">
      <c r="A11" s="33" t="s">
        <v>162</v>
      </c>
      <c r="B11" s="57">
        <v>21</v>
      </c>
      <c r="C11" s="57">
        <v>0</v>
      </c>
      <c r="D11" s="55">
        <v>561</v>
      </c>
      <c r="E11" s="53"/>
      <c r="F11" s="53">
        <f>D11/630</f>
        <v>0.8904761904761904</v>
      </c>
      <c r="G11" s="28">
        <v>0</v>
      </c>
      <c r="H11" s="53">
        <v>0</v>
      </c>
    </row>
    <row r="12" spans="1:8" ht="20.25" customHeight="1">
      <c r="A12" s="33" t="s">
        <v>163</v>
      </c>
      <c r="B12" s="57">
        <v>21</v>
      </c>
      <c r="C12" s="57">
        <v>0</v>
      </c>
      <c r="D12" s="55">
        <v>542</v>
      </c>
      <c r="E12" s="53"/>
      <c r="F12" s="53">
        <f>D12/651</f>
        <v>0.8325652841781874</v>
      </c>
      <c r="G12" s="28">
        <v>0</v>
      </c>
      <c r="H12" s="53">
        <v>0</v>
      </c>
    </row>
    <row r="13" spans="1:8" ht="20.25" customHeight="1">
      <c r="A13" s="33" t="s">
        <v>164</v>
      </c>
      <c r="B13" s="57">
        <v>21</v>
      </c>
      <c r="C13" s="57">
        <v>0</v>
      </c>
      <c r="D13" s="55">
        <v>724</v>
      </c>
      <c r="E13" s="53"/>
      <c r="F13" s="53">
        <f>D13/630</f>
        <v>1.1492063492063491</v>
      </c>
      <c r="G13" s="28">
        <v>0</v>
      </c>
      <c r="H13" s="53">
        <v>0</v>
      </c>
    </row>
    <row r="14" spans="1:8" ht="20.25" customHeight="1">
      <c r="A14" s="33" t="s">
        <v>229</v>
      </c>
      <c r="B14" s="57">
        <v>21</v>
      </c>
      <c r="C14" s="57">
        <v>0</v>
      </c>
      <c r="D14" s="55">
        <v>486</v>
      </c>
      <c r="E14" s="53"/>
      <c r="F14" s="53">
        <f>D14/651</f>
        <v>0.7465437788018433</v>
      </c>
      <c r="G14" s="28">
        <v>0</v>
      </c>
      <c r="H14" s="53">
        <v>0</v>
      </c>
    </row>
    <row r="15" spans="1:8" ht="20.25" customHeight="1">
      <c r="A15" s="33" t="s">
        <v>230</v>
      </c>
      <c r="B15" s="57">
        <v>21</v>
      </c>
      <c r="C15" s="57">
        <v>0</v>
      </c>
      <c r="D15" s="55">
        <v>454</v>
      </c>
      <c r="E15" s="53"/>
      <c r="F15" s="53">
        <f>D15/651</f>
        <v>0.6973886328725039</v>
      </c>
      <c r="G15" s="28">
        <v>0</v>
      </c>
      <c r="H15" s="53">
        <v>0</v>
      </c>
    </row>
    <row r="16" spans="1:8" ht="20.25" customHeight="1">
      <c r="A16" s="33" t="s">
        <v>231</v>
      </c>
      <c r="B16" s="57">
        <v>21</v>
      </c>
      <c r="C16" s="57">
        <v>0</v>
      </c>
      <c r="D16" s="55">
        <v>491</v>
      </c>
      <c r="E16" s="53"/>
      <c r="F16" s="53">
        <f>D16/630</f>
        <v>0.7793650793650794</v>
      </c>
      <c r="G16" s="28">
        <v>0</v>
      </c>
      <c r="H16" s="53">
        <v>0</v>
      </c>
    </row>
    <row r="17" spans="1:8" ht="39" customHeight="1">
      <c r="A17" s="65" t="s">
        <v>165</v>
      </c>
      <c r="B17" s="57">
        <v>21</v>
      </c>
      <c r="C17" s="57">
        <v>0</v>
      </c>
      <c r="D17" s="70">
        <f>SUM(D8:D16)</f>
        <v>5313</v>
      </c>
      <c r="E17" s="54" t="e">
        <v>#REF!</v>
      </c>
      <c r="F17" s="53">
        <f>D17/5733</f>
        <v>0.9267399267399268</v>
      </c>
      <c r="G17" s="71">
        <f>SUM(G8:G16)</f>
        <v>0</v>
      </c>
      <c r="H17" s="54">
        <f>AVERAGE(H8:H13)</f>
        <v>0</v>
      </c>
    </row>
    <row r="18" ht="20.25" customHeight="1" hidden="1"/>
    <row r="19" ht="20.25" customHeight="1" hidden="1">
      <c r="A19" s="26"/>
    </row>
    <row r="20" ht="20.25" customHeight="1" hidden="1">
      <c r="A20" s="3"/>
    </row>
    <row r="21" ht="20.25" customHeight="1" hidden="1">
      <c r="A21" s="4"/>
    </row>
    <row r="22" ht="20.25" customHeight="1">
      <c r="A22" s="3"/>
    </row>
    <row r="23" ht="27.75" customHeight="1">
      <c r="A23" s="26" t="s">
        <v>145</v>
      </c>
    </row>
    <row r="24" ht="12.75" customHeight="1">
      <c r="A24" s="3"/>
    </row>
    <row r="25" spans="7:8" ht="14.25" customHeight="1">
      <c r="G25" s="181"/>
      <c r="H25" s="181"/>
    </row>
    <row r="26" spans="7:8" ht="9" customHeight="1">
      <c r="G26" s="181"/>
      <c r="H26" s="181"/>
    </row>
    <row r="27" spans="7:8" ht="14.25" customHeight="1">
      <c r="G27" s="181"/>
      <c r="H27" s="181"/>
    </row>
    <row r="31" ht="33.75" customHeight="1">
      <c r="I31" s="66"/>
    </row>
    <row r="32" ht="15.75">
      <c r="I32" s="66"/>
    </row>
    <row r="33" ht="15.75">
      <c r="I33" s="66"/>
    </row>
  </sheetData>
  <sheetProtection/>
  <protectedRanges>
    <protectedRange sqref="A23 G8:G16 H8:H10" name="Диапазон2"/>
    <protectedRange sqref="B17:C17 G25:H27 B11:E16 I31:I33 F8:F17 H11:H16 B8:C10 E8:E10" name="Диапазон2_2"/>
    <protectedRange sqref="D8:D10" name="Диапазон2_2_1"/>
  </protectedRanges>
  <mergeCells count="14">
    <mergeCell ref="A4:A7"/>
    <mergeCell ref="G6:G7"/>
    <mergeCell ref="H6:H7"/>
    <mergeCell ref="B5:B7"/>
    <mergeCell ref="C5:C7"/>
    <mergeCell ref="D6:D7"/>
    <mergeCell ref="E6:F7"/>
    <mergeCell ref="B4:C4"/>
    <mergeCell ref="D4:H4"/>
    <mergeCell ref="D5:F5"/>
    <mergeCell ref="G5:H5"/>
    <mergeCell ref="G26:H26"/>
    <mergeCell ref="G27:H27"/>
    <mergeCell ref="G25:H25"/>
  </mergeCells>
  <printOptions/>
  <pageMargins left="1.18" right="0.52" top="0.56" bottom="1" header="0.5" footer="0.5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86"/>
  <sheetViews>
    <sheetView view="pageBreakPreview" zoomScale="90" zoomScaleSheetLayoutView="90" zoomScalePageLayoutView="0" workbookViewId="0" topLeftCell="A2">
      <selection activeCell="D19" sqref="D19"/>
    </sheetView>
  </sheetViews>
  <sheetFormatPr defaultColWidth="9.140625" defaultRowHeight="12.75"/>
  <cols>
    <col min="1" max="1" width="16.57421875" style="23" customWidth="1"/>
    <col min="2" max="2" width="16.140625" style="23" customWidth="1"/>
    <col min="3" max="3" width="17.8515625" style="23" customWidth="1"/>
    <col min="4" max="4" width="30.28125" style="23" customWidth="1"/>
    <col min="5" max="5" width="20.00390625" style="23" customWidth="1"/>
    <col min="6" max="6" width="30.28125" style="23" customWidth="1"/>
    <col min="7" max="16384" width="9.140625" style="23" customWidth="1"/>
  </cols>
  <sheetData>
    <row r="1" spans="1:6" s="19" customFormat="1" ht="18.75">
      <c r="A1" s="251" t="s">
        <v>208</v>
      </c>
      <c r="B1" s="251"/>
      <c r="C1" s="251"/>
      <c r="D1" s="251"/>
      <c r="E1" s="251"/>
      <c r="F1" s="251"/>
    </row>
    <row r="2" spans="1:6" s="19" customFormat="1" ht="18.75">
      <c r="A2" s="252" t="s">
        <v>199</v>
      </c>
      <c r="B2" s="252"/>
      <c r="C2" s="252"/>
      <c r="D2" s="252"/>
      <c r="E2" s="252"/>
      <c r="F2" s="252"/>
    </row>
    <row r="3" s="19" customFormat="1" ht="12.75"/>
    <row r="4" spans="1:6" s="19" customFormat="1" ht="18" customHeight="1">
      <c r="A4" s="249" t="s">
        <v>55</v>
      </c>
      <c r="B4" s="250" t="s">
        <v>120</v>
      </c>
      <c r="C4" s="253" t="s">
        <v>121</v>
      </c>
      <c r="D4" s="253"/>
      <c r="E4" s="253"/>
      <c r="F4" s="254" t="s">
        <v>215</v>
      </c>
    </row>
    <row r="5" spans="1:6" s="19" customFormat="1" ht="25.5">
      <c r="A5" s="249"/>
      <c r="B5" s="250"/>
      <c r="C5" s="20" t="s">
        <v>122</v>
      </c>
      <c r="D5" s="20" t="s">
        <v>123</v>
      </c>
      <c r="E5" s="20" t="s">
        <v>124</v>
      </c>
      <c r="F5" s="255"/>
    </row>
    <row r="6" spans="1:6" s="19" customFormat="1" ht="24" customHeight="1">
      <c r="A6" s="21" t="s">
        <v>8</v>
      </c>
      <c r="B6" s="29">
        <v>0</v>
      </c>
      <c r="C6" s="29">
        <v>0</v>
      </c>
      <c r="D6" s="170">
        <v>0</v>
      </c>
      <c r="E6" s="29">
        <v>0</v>
      </c>
      <c r="F6" s="29">
        <v>0</v>
      </c>
    </row>
    <row r="7" spans="1:6" s="19" customFormat="1" ht="24" customHeight="1">
      <c r="A7" s="21" t="s">
        <v>18</v>
      </c>
      <c r="B7" s="29">
        <v>0</v>
      </c>
      <c r="C7" s="29">
        <v>0</v>
      </c>
      <c r="D7" s="170">
        <v>0</v>
      </c>
      <c r="E7" s="29">
        <v>0</v>
      </c>
      <c r="F7" s="29">
        <v>0</v>
      </c>
    </row>
    <row r="8" spans="1:6" s="19" customFormat="1" ht="24" customHeight="1">
      <c r="A8" s="21" t="s">
        <v>19</v>
      </c>
      <c r="B8" s="29">
        <v>0</v>
      </c>
      <c r="C8" s="29">
        <v>0</v>
      </c>
      <c r="D8" s="170">
        <v>0</v>
      </c>
      <c r="E8" s="29">
        <v>0</v>
      </c>
      <c r="F8" s="29">
        <v>0</v>
      </c>
    </row>
    <row r="9" spans="1:6" s="19" customFormat="1" ht="24" customHeight="1">
      <c r="A9" s="21" t="s">
        <v>162</v>
      </c>
      <c r="B9" s="29">
        <v>0</v>
      </c>
      <c r="C9" s="29">
        <v>0</v>
      </c>
      <c r="D9" s="170">
        <v>0</v>
      </c>
      <c r="E9" s="29">
        <v>0</v>
      </c>
      <c r="F9" s="29">
        <v>0</v>
      </c>
    </row>
    <row r="10" spans="1:6" s="19" customFormat="1" ht="24" customHeight="1">
      <c r="A10" s="21" t="s">
        <v>163</v>
      </c>
      <c r="B10" s="29">
        <v>0</v>
      </c>
      <c r="C10" s="29">
        <v>0</v>
      </c>
      <c r="D10" s="170">
        <v>0</v>
      </c>
      <c r="E10" s="29">
        <v>0</v>
      </c>
      <c r="F10" s="29">
        <v>0</v>
      </c>
    </row>
    <row r="11" spans="1:6" s="19" customFormat="1" ht="24" customHeight="1">
      <c r="A11" s="21" t="s">
        <v>164</v>
      </c>
      <c r="B11" s="29">
        <v>0</v>
      </c>
      <c r="C11" s="29">
        <v>0</v>
      </c>
      <c r="D11" s="170">
        <v>0</v>
      </c>
      <c r="E11" s="29">
        <v>0</v>
      </c>
      <c r="F11" s="29">
        <v>0</v>
      </c>
    </row>
    <row r="12" spans="1:6" s="19" customFormat="1" ht="24" customHeight="1">
      <c r="A12" s="21" t="s">
        <v>229</v>
      </c>
      <c r="B12" s="29">
        <v>0</v>
      </c>
      <c r="C12" s="29">
        <v>0</v>
      </c>
      <c r="D12" s="170">
        <v>0</v>
      </c>
      <c r="E12" s="29">
        <v>0</v>
      </c>
      <c r="F12" s="29">
        <v>0</v>
      </c>
    </row>
    <row r="13" spans="1:6" s="19" customFormat="1" ht="24" customHeight="1">
      <c r="A13" s="21" t="s">
        <v>230</v>
      </c>
      <c r="B13" s="29">
        <v>0</v>
      </c>
      <c r="C13" s="29">
        <v>0</v>
      </c>
      <c r="D13" s="170">
        <v>0</v>
      </c>
      <c r="E13" s="29">
        <v>0</v>
      </c>
      <c r="F13" s="29">
        <v>0</v>
      </c>
    </row>
    <row r="14" spans="1:6" s="19" customFormat="1" ht="24" customHeight="1">
      <c r="A14" s="21" t="s">
        <v>231</v>
      </c>
      <c r="B14" s="29">
        <v>0</v>
      </c>
      <c r="C14" s="29">
        <v>0</v>
      </c>
      <c r="D14" s="170">
        <v>1</v>
      </c>
      <c r="E14" s="29">
        <v>0</v>
      </c>
      <c r="F14" s="29">
        <v>0</v>
      </c>
    </row>
    <row r="15" spans="1:6" s="19" customFormat="1" ht="30.75" customHeight="1">
      <c r="A15" s="27" t="s">
        <v>232</v>
      </c>
      <c r="B15" s="30">
        <f>SUM(B6:B11)</f>
        <v>0</v>
      </c>
      <c r="C15" s="30">
        <f>SUM(C6:C11)</f>
        <v>0</v>
      </c>
      <c r="D15" s="171">
        <v>1</v>
      </c>
      <c r="E15" s="30">
        <f>SUM(E6:E11)</f>
        <v>0</v>
      </c>
      <c r="F15" s="30">
        <f>SUM(F6:F11)</f>
        <v>0</v>
      </c>
    </row>
    <row r="16" s="19" customFormat="1" ht="24" customHeight="1" hidden="1"/>
    <row r="17" s="19" customFormat="1" ht="24" customHeight="1" hidden="1"/>
    <row r="18" s="19" customFormat="1" ht="24" customHeight="1">
      <c r="A18" s="26" t="s">
        <v>146</v>
      </c>
    </row>
    <row r="19" s="19" customFormat="1" ht="24" customHeight="1"/>
    <row r="20" s="19" customFormat="1" ht="31.5" customHeight="1"/>
    <row r="21" s="19" customFormat="1" ht="12.75"/>
    <row r="22" s="19" customFormat="1" ht="12.75"/>
    <row r="23" s="19" customFormat="1" ht="12.75"/>
    <row r="24" s="19" customFormat="1" ht="12.75"/>
    <row r="25" s="19" customFormat="1" ht="17.25" customHeight="1"/>
    <row r="26" s="19" customFormat="1" ht="12.75"/>
    <row r="27" s="19" customFormat="1" ht="12.75"/>
    <row r="28" s="19" customFormat="1" ht="12.75">
      <c r="A28" s="22"/>
    </row>
    <row r="29" s="19" customFormat="1" ht="12.75">
      <c r="A29" s="22"/>
    </row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pans="1:6" s="19" customFormat="1" ht="12.75">
      <c r="A81" s="23"/>
      <c r="B81" s="23"/>
      <c r="C81" s="23"/>
      <c r="D81" s="23"/>
      <c r="E81" s="23"/>
      <c r="F81" s="23"/>
    </row>
    <row r="82" spans="1:6" s="19" customFormat="1" ht="12.75">
      <c r="A82" s="23"/>
      <c r="B82" s="23"/>
      <c r="C82" s="23"/>
      <c r="D82" s="23"/>
      <c r="E82" s="23"/>
      <c r="F82" s="23"/>
    </row>
    <row r="83" spans="1:6" s="19" customFormat="1" ht="12.75">
      <c r="A83" s="23"/>
      <c r="B83" s="23"/>
      <c r="C83" s="23"/>
      <c r="D83" s="23"/>
      <c r="E83" s="23"/>
      <c r="F83" s="23"/>
    </row>
    <row r="84" spans="1:6" s="19" customFormat="1" ht="12.75">
      <c r="A84" s="23"/>
      <c r="B84" s="23"/>
      <c r="C84" s="23"/>
      <c r="D84" s="23"/>
      <c r="E84" s="23"/>
      <c r="F84" s="23"/>
    </row>
    <row r="85" spans="1:6" s="19" customFormat="1" ht="12.75">
      <c r="A85" s="23"/>
      <c r="B85" s="23"/>
      <c r="C85" s="23"/>
      <c r="D85" s="23"/>
      <c r="E85" s="23"/>
      <c r="F85" s="23"/>
    </row>
    <row r="86" spans="1:6" s="19" customFormat="1" ht="12.75">
      <c r="A86" s="23"/>
      <c r="B86" s="23"/>
      <c r="C86" s="23"/>
      <c r="D86" s="23"/>
      <c r="E86" s="23"/>
      <c r="F86" s="23"/>
    </row>
  </sheetData>
  <sheetProtection/>
  <protectedRanges>
    <protectedRange sqref="A18" name="Диапазон1"/>
  </protectedRanges>
  <mergeCells count="6">
    <mergeCell ref="A4:A5"/>
    <mergeCell ref="B4:B5"/>
    <mergeCell ref="A1:F1"/>
    <mergeCell ref="A2:F2"/>
    <mergeCell ref="C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90" zoomScaleSheetLayoutView="90" zoomScalePageLayoutView="0" workbookViewId="0" topLeftCell="A10">
      <selection activeCell="K22" sqref="K22:K23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13.00390625" style="0" customWidth="1"/>
    <col min="4" max="5" width="11.8515625" style="0" customWidth="1"/>
    <col min="6" max="6" width="13.57421875" style="0" customWidth="1"/>
    <col min="7" max="7" width="13.8515625" style="0" customWidth="1"/>
    <col min="8" max="8" width="12.57421875" style="0" customWidth="1"/>
    <col min="9" max="9" width="12.140625" style="0" customWidth="1"/>
    <col min="10" max="10" width="14.00390625" style="0" customWidth="1"/>
    <col min="11" max="11" width="10.140625" style="0" customWidth="1"/>
    <col min="12" max="12" width="10.7109375" style="0" customWidth="1"/>
  </cols>
  <sheetData>
    <row r="1" spans="1:12" s="5" customFormat="1" ht="18.75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5" customFormat="1" ht="18.75">
      <c r="A2" s="215" t="s">
        <v>127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5" customFormat="1" ht="18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="5" customFormat="1" ht="12.75"/>
    <row r="5" spans="1:12" s="5" customFormat="1" ht="59.25" customHeight="1">
      <c r="A5" s="228" t="s">
        <v>1</v>
      </c>
      <c r="B5" s="238" t="s">
        <v>32</v>
      </c>
      <c r="C5" s="238"/>
      <c r="D5" s="238"/>
      <c r="E5" s="238"/>
      <c r="F5" s="238"/>
      <c r="G5" s="238" t="s">
        <v>33</v>
      </c>
      <c r="H5" s="238"/>
      <c r="I5" s="238"/>
      <c r="J5" s="238"/>
      <c r="K5" s="238" t="s">
        <v>34</v>
      </c>
      <c r="L5" s="238"/>
    </row>
    <row r="6" spans="1:12" s="5" customFormat="1" ht="18.75" customHeight="1">
      <c r="A6" s="229"/>
      <c r="B6" s="238"/>
      <c r="C6" s="238"/>
      <c r="D6" s="238"/>
      <c r="E6" s="238"/>
      <c r="F6" s="238"/>
      <c r="G6" s="238"/>
      <c r="H6" s="238"/>
      <c r="I6" s="238"/>
      <c r="J6" s="238"/>
      <c r="K6" s="238" t="s">
        <v>35</v>
      </c>
      <c r="L6" s="238"/>
    </row>
    <row r="7" spans="1:12" s="5" customFormat="1" ht="71.25" customHeight="1">
      <c r="A7" s="230"/>
      <c r="B7" s="6" t="s">
        <v>36</v>
      </c>
      <c r="C7" s="6" t="s">
        <v>37</v>
      </c>
      <c r="D7" s="6" t="s">
        <v>38</v>
      </c>
      <c r="E7" s="104" t="s">
        <v>211</v>
      </c>
      <c r="F7" s="6" t="s">
        <v>39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</row>
    <row r="8" spans="1:12" s="5" customFormat="1" ht="15.75">
      <c r="A8" s="7" t="s">
        <v>8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2">
        <v>0</v>
      </c>
      <c r="H8" s="12">
        <v>1</v>
      </c>
      <c r="I8" s="12">
        <v>0</v>
      </c>
      <c r="J8" s="12">
        <v>2</v>
      </c>
      <c r="K8" s="12">
        <v>0</v>
      </c>
      <c r="L8" s="12">
        <v>3</v>
      </c>
    </row>
    <row r="9" spans="1:12" s="5" customFormat="1" ht="15.75">
      <c r="A9" s="7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2</v>
      </c>
      <c r="G9" s="12">
        <v>0</v>
      </c>
      <c r="H9" s="12">
        <v>3</v>
      </c>
      <c r="I9" s="12">
        <v>0</v>
      </c>
      <c r="J9" s="12">
        <v>2</v>
      </c>
      <c r="K9" s="12">
        <v>0</v>
      </c>
      <c r="L9" s="12">
        <v>16</v>
      </c>
    </row>
    <row r="10" spans="1:12" s="5" customFormat="1" ht="15.75" customHeight="1">
      <c r="A10" s="7" t="s">
        <v>19</v>
      </c>
      <c r="B10" s="12">
        <v>0</v>
      </c>
      <c r="C10" s="12">
        <v>1</v>
      </c>
      <c r="D10" s="12">
        <v>0</v>
      </c>
      <c r="E10" s="12">
        <v>0</v>
      </c>
      <c r="F10" s="12">
        <v>3</v>
      </c>
      <c r="G10" s="12">
        <v>0</v>
      </c>
      <c r="H10" s="12">
        <v>2</v>
      </c>
      <c r="I10" s="12">
        <v>1</v>
      </c>
      <c r="J10" s="12">
        <v>3</v>
      </c>
      <c r="K10" s="12">
        <v>0</v>
      </c>
      <c r="L10" s="12">
        <v>12</v>
      </c>
    </row>
    <row r="11" spans="1:12" s="5" customFormat="1" ht="15.75" customHeight="1">
      <c r="A11" s="7" t="s">
        <v>162</v>
      </c>
      <c r="B11" s="12">
        <v>0</v>
      </c>
      <c r="C11" s="12">
        <v>0</v>
      </c>
      <c r="D11" s="12">
        <v>0</v>
      </c>
      <c r="E11" s="12">
        <v>0</v>
      </c>
      <c r="F11" s="12">
        <v>1</v>
      </c>
      <c r="G11" s="12">
        <v>0</v>
      </c>
      <c r="H11" s="12">
        <v>5</v>
      </c>
      <c r="I11" s="12">
        <v>0</v>
      </c>
      <c r="J11" s="12">
        <v>2</v>
      </c>
      <c r="K11" s="12">
        <v>0</v>
      </c>
      <c r="L11" s="37">
        <v>16</v>
      </c>
    </row>
    <row r="12" spans="1:12" s="5" customFormat="1" ht="16.5" customHeight="1">
      <c r="A12" s="7" t="s">
        <v>163</v>
      </c>
      <c r="B12" s="12">
        <v>0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12">
        <v>2</v>
      </c>
      <c r="I12" s="12">
        <v>0</v>
      </c>
      <c r="J12" s="12">
        <v>1</v>
      </c>
      <c r="K12" s="12">
        <v>0</v>
      </c>
      <c r="L12" s="37">
        <v>11</v>
      </c>
    </row>
    <row r="13" spans="1:12" s="5" customFormat="1" ht="15.75" customHeight="1">
      <c r="A13" s="7" t="s">
        <v>164</v>
      </c>
      <c r="B13" s="12">
        <v>0</v>
      </c>
      <c r="C13" s="12">
        <v>0</v>
      </c>
      <c r="D13" s="12">
        <v>0</v>
      </c>
      <c r="E13" s="12">
        <v>0</v>
      </c>
      <c r="F13" s="12">
        <v>9</v>
      </c>
      <c r="G13" s="12">
        <v>0</v>
      </c>
      <c r="H13" s="12">
        <v>5</v>
      </c>
      <c r="I13" s="12">
        <v>2</v>
      </c>
      <c r="J13" s="12">
        <v>3</v>
      </c>
      <c r="K13" s="12">
        <v>0</v>
      </c>
      <c r="L13" s="37">
        <v>17</v>
      </c>
    </row>
    <row r="14" spans="1:12" s="5" customFormat="1" ht="15.75" customHeight="1">
      <c r="A14" s="7" t="s">
        <v>229</v>
      </c>
      <c r="B14" s="12">
        <v>0</v>
      </c>
      <c r="C14" s="12">
        <v>0</v>
      </c>
      <c r="D14" s="12">
        <v>0</v>
      </c>
      <c r="E14" s="12">
        <v>0</v>
      </c>
      <c r="F14" s="37">
        <v>4</v>
      </c>
      <c r="G14" s="12">
        <v>0</v>
      </c>
      <c r="H14" s="37">
        <v>2</v>
      </c>
      <c r="I14" s="37">
        <v>1</v>
      </c>
      <c r="J14" s="37">
        <v>2</v>
      </c>
      <c r="K14" s="12">
        <v>0</v>
      </c>
      <c r="L14" s="37">
        <v>12</v>
      </c>
    </row>
    <row r="15" spans="1:12" s="5" customFormat="1" ht="15.75" customHeight="1">
      <c r="A15" s="7" t="s">
        <v>230</v>
      </c>
      <c r="B15" s="12">
        <v>0</v>
      </c>
      <c r="C15" s="12">
        <v>0</v>
      </c>
      <c r="D15" s="12">
        <v>0</v>
      </c>
      <c r="E15" s="12">
        <v>0</v>
      </c>
      <c r="F15" s="37">
        <v>4</v>
      </c>
      <c r="G15" s="12">
        <v>0</v>
      </c>
      <c r="H15" s="37">
        <v>2</v>
      </c>
      <c r="I15" s="37">
        <v>0</v>
      </c>
      <c r="J15" s="37">
        <v>3</v>
      </c>
      <c r="K15" s="12">
        <v>0</v>
      </c>
      <c r="L15" s="37">
        <v>6</v>
      </c>
    </row>
    <row r="16" spans="1:12" s="5" customFormat="1" ht="15.75" customHeight="1">
      <c r="A16" s="7" t="s">
        <v>231</v>
      </c>
      <c r="B16" s="12">
        <v>0</v>
      </c>
      <c r="C16" s="12">
        <v>0</v>
      </c>
      <c r="D16" s="12">
        <v>0</v>
      </c>
      <c r="E16" s="12">
        <v>0</v>
      </c>
      <c r="F16" s="37">
        <v>2</v>
      </c>
      <c r="G16" s="12">
        <v>0</v>
      </c>
      <c r="H16" s="37">
        <v>1</v>
      </c>
      <c r="I16" s="37">
        <v>0</v>
      </c>
      <c r="J16" s="37">
        <v>5</v>
      </c>
      <c r="K16" s="12">
        <v>0</v>
      </c>
      <c r="L16" s="37">
        <v>8</v>
      </c>
    </row>
    <row r="17" spans="1:12" s="5" customFormat="1" ht="43.5" customHeight="1">
      <c r="A17" s="27" t="s">
        <v>232</v>
      </c>
      <c r="B17" s="11">
        <f>SUM(B8:B13)</f>
        <v>0</v>
      </c>
      <c r="C17" s="11">
        <f>SUM(C8:C13)</f>
        <v>2</v>
      </c>
      <c r="D17" s="11">
        <f>SUM(D8:D13)</f>
        <v>0</v>
      </c>
      <c r="E17" s="11">
        <f>SUM(E8:E13)</f>
        <v>0</v>
      </c>
      <c r="F17" s="11">
        <f>SUM(F8:F16)</f>
        <v>27</v>
      </c>
      <c r="G17" s="11">
        <f>SUM(G8:G13)</f>
        <v>1</v>
      </c>
      <c r="H17" s="11">
        <f>SUM(H8:H16)</f>
        <v>23</v>
      </c>
      <c r="I17" s="11">
        <f>SUM(I8:I16)</f>
        <v>4</v>
      </c>
      <c r="J17" s="11">
        <f>SUM(J8:J16)</f>
        <v>23</v>
      </c>
      <c r="K17" s="11">
        <f>SUM(K8:K16)</f>
        <v>0</v>
      </c>
      <c r="L17" s="11">
        <f>SUM(L8:L16)</f>
        <v>101</v>
      </c>
    </row>
    <row r="18" s="5" customFormat="1" ht="21" customHeight="1" hidden="1"/>
    <row r="19" s="5" customFormat="1" ht="21" customHeight="1" hidden="1"/>
    <row r="20" s="5" customFormat="1" ht="21" customHeight="1">
      <c r="A20" s="26" t="s">
        <v>147</v>
      </c>
    </row>
    <row r="21" s="5" customFormat="1" ht="21" customHeight="1"/>
    <row r="22" s="5" customFormat="1" ht="31.5" customHeight="1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pans="1:2" s="5" customFormat="1" ht="12.75">
      <c r="A29" s="10"/>
      <c r="B29" s="10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12" s="5" customFormat="1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s="5" customFormat="1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s="5" customFormat="1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s="5" customFormat="1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s="5" customFormat="1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s="5" customFormat="1" ht="12.75">
      <c r="A85"/>
      <c r="B85"/>
      <c r="C85"/>
      <c r="D85"/>
      <c r="E85"/>
      <c r="F85"/>
      <c r="G85"/>
      <c r="H85"/>
      <c r="I85"/>
      <c r="J85"/>
      <c r="K85"/>
      <c r="L85"/>
    </row>
  </sheetData>
  <sheetProtection/>
  <protectedRanges>
    <protectedRange sqref="A20" name="Диапазон1"/>
  </protectedRanges>
  <mergeCells count="8">
    <mergeCell ref="A1:L1"/>
    <mergeCell ref="A2:L2"/>
    <mergeCell ref="A3:L3"/>
    <mergeCell ref="A5:A7"/>
    <mergeCell ref="B5:F6"/>
    <mergeCell ref="G5:J6"/>
    <mergeCell ref="K5:L5"/>
    <mergeCell ref="K6:L6"/>
  </mergeCells>
  <printOptions/>
  <pageMargins left="0.78" right="0.17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1.00390625" style="0" customWidth="1"/>
    <col min="2" max="2" width="8.00390625" style="0" hidden="1" customWidth="1"/>
    <col min="3" max="3" width="15.28125" style="0" customWidth="1"/>
    <col min="4" max="4" width="13.00390625" style="0" customWidth="1"/>
    <col min="5" max="5" width="0.13671875" style="0" hidden="1" customWidth="1"/>
    <col min="6" max="6" width="11.57421875" style="0" customWidth="1"/>
    <col min="7" max="7" width="6.421875" style="0" hidden="1" customWidth="1"/>
    <col min="8" max="8" width="10.8515625" style="0" customWidth="1"/>
    <col min="9" max="9" width="0.13671875" style="0" hidden="1" customWidth="1"/>
    <col min="10" max="10" width="11.421875" style="0" customWidth="1"/>
  </cols>
  <sheetData>
    <row r="1" spans="1:10" s="5" customFormat="1" ht="18.75">
      <c r="A1" s="191" t="s">
        <v>42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5" customFormat="1" ht="18.75">
      <c r="A2" s="192" t="s">
        <v>127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5" customFormat="1" ht="18.7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="5" customFormat="1" ht="12.75"/>
    <row r="5" spans="1:10" s="5" customFormat="1" ht="14.25" customHeight="1">
      <c r="A5" s="238" t="s">
        <v>43</v>
      </c>
      <c r="B5" s="238" t="s">
        <v>44</v>
      </c>
      <c r="C5" s="238"/>
      <c r="D5" s="238"/>
      <c r="E5" s="238"/>
      <c r="F5" s="238"/>
      <c r="G5" s="238"/>
      <c r="H5" s="238"/>
      <c r="I5" s="238"/>
      <c r="J5" s="238"/>
    </row>
    <row r="6" spans="1:10" s="5" customFormat="1" ht="27.75" customHeight="1">
      <c r="A6" s="238"/>
      <c r="B6" s="238" t="s">
        <v>45</v>
      </c>
      <c r="C6" s="238"/>
      <c r="D6" s="238" t="s">
        <v>46</v>
      </c>
      <c r="E6" s="238" t="s">
        <v>47</v>
      </c>
      <c r="F6" s="238"/>
      <c r="G6" s="238"/>
      <c r="H6" s="238"/>
      <c r="I6" s="238"/>
      <c r="J6" s="238"/>
    </row>
    <row r="7" spans="1:10" s="5" customFormat="1" ht="18" customHeight="1">
      <c r="A7" s="238"/>
      <c r="B7" s="238"/>
      <c r="C7" s="238"/>
      <c r="D7" s="238"/>
      <c r="E7" s="238" t="s">
        <v>48</v>
      </c>
      <c r="F7" s="238"/>
      <c r="G7" s="238" t="s">
        <v>49</v>
      </c>
      <c r="H7" s="238"/>
      <c r="I7" s="238" t="s">
        <v>50</v>
      </c>
      <c r="J7" s="238"/>
    </row>
    <row r="8" spans="1:10" s="5" customFormat="1" ht="0.75" customHeight="1" hidden="1">
      <c r="A8" s="238"/>
      <c r="B8" s="7" t="s">
        <v>51</v>
      </c>
      <c r="C8" s="7" t="s">
        <v>52</v>
      </c>
      <c r="D8" s="7" t="s">
        <v>51</v>
      </c>
      <c r="E8" s="7" t="s">
        <v>51</v>
      </c>
      <c r="F8" s="7" t="s">
        <v>52</v>
      </c>
      <c r="G8" s="7" t="s">
        <v>51</v>
      </c>
      <c r="H8" s="7" t="s">
        <v>52</v>
      </c>
      <c r="I8" s="7" t="s">
        <v>51</v>
      </c>
      <c r="J8" s="7" t="s">
        <v>52</v>
      </c>
    </row>
    <row r="9" spans="1:10" s="5" customFormat="1" ht="30">
      <c r="A9" s="14" t="s">
        <v>200</v>
      </c>
      <c r="B9" s="43"/>
      <c r="C9" s="12">
        <v>85</v>
      </c>
      <c r="D9" s="12">
        <v>0</v>
      </c>
      <c r="E9" s="44"/>
      <c r="F9" s="37"/>
      <c r="G9" s="37"/>
      <c r="H9" s="37"/>
      <c r="I9" s="44"/>
      <c r="J9" s="37"/>
    </row>
    <row r="10" spans="1:10" s="5" customFormat="1" ht="19.5" customHeight="1">
      <c r="A10" s="14" t="s">
        <v>227</v>
      </c>
      <c r="B10" s="40"/>
      <c r="C10" s="111">
        <v>12</v>
      </c>
      <c r="D10" s="111">
        <v>5</v>
      </c>
      <c r="E10" s="41"/>
      <c r="F10" s="37"/>
      <c r="G10" s="37"/>
      <c r="H10" s="37"/>
      <c r="I10" s="42"/>
      <c r="J10" s="37"/>
    </row>
    <row r="11" spans="1:10" s="5" customFormat="1" ht="17.25" customHeight="1">
      <c r="A11" s="14" t="s">
        <v>201</v>
      </c>
      <c r="B11" s="7"/>
      <c r="C11" s="12">
        <v>11</v>
      </c>
      <c r="D11" s="12">
        <v>0</v>
      </c>
      <c r="E11" s="12"/>
      <c r="F11" s="37"/>
      <c r="G11" s="37"/>
      <c r="H11" s="37"/>
      <c r="I11" s="12"/>
      <c r="J11" s="37"/>
    </row>
    <row r="12" spans="1:10" s="5" customFormat="1" ht="17.25" customHeight="1">
      <c r="A12" s="14" t="s">
        <v>236</v>
      </c>
      <c r="B12" s="7"/>
      <c r="C12" s="111">
        <v>7</v>
      </c>
      <c r="D12" s="111">
        <v>4</v>
      </c>
      <c r="E12" s="12"/>
      <c r="F12" s="37"/>
      <c r="G12" s="37"/>
      <c r="H12" s="37"/>
      <c r="I12" s="12"/>
      <c r="J12" s="37"/>
    </row>
    <row r="13" spans="1:10" s="5" customFormat="1" ht="30">
      <c r="A13" s="14" t="s">
        <v>202</v>
      </c>
      <c r="B13" s="7"/>
      <c r="C13" s="12">
        <v>67</v>
      </c>
      <c r="D13" s="12">
        <v>0</v>
      </c>
      <c r="E13" s="12"/>
      <c r="F13" s="37"/>
      <c r="G13" s="37"/>
      <c r="H13" s="37"/>
      <c r="I13" s="12"/>
      <c r="J13" s="37"/>
    </row>
    <row r="14" spans="1:10" s="5" customFormat="1" ht="15" hidden="1">
      <c r="A14" s="38" t="s">
        <v>53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10" s="5" customFormat="1" ht="15.75">
      <c r="A15" s="62" t="s">
        <v>137</v>
      </c>
      <c r="B15" s="62"/>
      <c r="C15" s="11">
        <f aca="true" t="shared" si="0" ref="C15:J15">SUM(C9:C14)</f>
        <v>182</v>
      </c>
      <c r="D15" s="11">
        <f t="shared" si="0"/>
        <v>9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</row>
    <row r="16" s="5" customFormat="1" ht="12.75"/>
    <row r="17" spans="1:3" s="5" customFormat="1" ht="15.75">
      <c r="A17" s="112" t="s">
        <v>228</v>
      </c>
      <c r="B17" s="9"/>
      <c r="C17" s="9"/>
    </row>
    <row r="18" spans="1:3" s="5" customFormat="1" ht="15.75">
      <c r="A18" s="112" t="s">
        <v>237</v>
      </c>
      <c r="B18" s="9"/>
      <c r="C18" s="9"/>
    </row>
    <row r="19" s="5" customFormat="1" ht="15.75">
      <c r="A19" s="26" t="s">
        <v>147</v>
      </c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pans="1:2" s="5" customFormat="1" ht="12.75">
      <c r="A25" s="10"/>
      <c r="B25" s="10"/>
    </row>
    <row r="26" spans="1:2" s="5" customFormat="1" ht="12.75">
      <c r="A26" s="10"/>
      <c r="B26" s="10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</sheetData>
  <sheetProtection/>
  <protectedRanges>
    <protectedRange sqref="A19 C9:J13" name="Диапазон1"/>
  </protectedRanges>
  <mergeCells count="11">
    <mergeCell ref="E7:F7"/>
    <mergeCell ref="G7:H7"/>
    <mergeCell ref="I7:J7"/>
    <mergeCell ref="A1:J1"/>
    <mergeCell ref="A2:J2"/>
    <mergeCell ref="A3:J3"/>
    <mergeCell ref="A5:A8"/>
    <mergeCell ref="B5:J5"/>
    <mergeCell ref="B6:C7"/>
    <mergeCell ref="D6:D7"/>
    <mergeCell ref="E6:J6"/>
  </mergeCells>
  <printOptions/>
  <pageMargins left="0.93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="70" zoomScaleNormal="70" zoomScaleSheetLayoutView="100" workbookViewId="0" topLeftCell="A7">
      <selection activeCell="J7" sqref="J7:J14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1.140625" style="0" customWidth="1"/>
    <col min="4" max="4" width="10.28125" style="0" customWidth="1"/>
    <col min="5" max="5" width="11.57421875" style="0" customWidth="1"/>
    <col min="6" max="6" width="35.7109375" style="0" customWidth="1"/>
    <col min="7" max="7" width="11.7109375" style="0" customWidth="1"/>
    <col min="8" max="8" width="10.28125" style="0" customWidth="1"/>
    <col min="9" max="9" width="8.140625" style="0" customWidth="1"/>
    <col min="10" max="10" width="53.7109375" style="0" customWidth="1"/>
  </cols>
  <sheetData>
    <row r="1" spans="1:10" s="5" customFormat="1" ht="18.75">
      <c r="A1" s="214" t="s">
        <v>54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5" customFormat="1" ht="18.75">
      <c r="A2" s="215" t="s">
        <v>127</v>
      </c>
      <c r="B2" s="215"/>
      <c r="C2" s="215"/>
      <c r="D2" s="215"/>
      <c r="E2" s="215"/>
      <c r="F2" s="215"/>
      <c r="G2" s="215"/>
      <c r="H2" s="215"/>
      <c r="I2" s="215"/>
      <c r="J2" s="215"/>
    </row>
    <row r="3" s="5" customFormat="1" ht="12.75"/>
    <row r="4" spans="1:10" s="5" customFormat="1" ht="36" customHeight="1">
      <c r="A4" s="258" t="s">
        <v>55</v>
      </c>
      <c r="B4" s="259" t="s">
        <v>56</v>
      </c>
      <c r="C4" s="259"/>
      <c r="D4" s="259"/>
      <c r="E4" s="260"/>
      <c r="F4" s="260"/>
      <c r="G4" s="261" t="s">
        <v>57</v>
      </c>
      <c r="H4" s="262"/>
      <c r="I4" s="262"/>
      <c r="J4" s="263"/>
    </row>
    <row r="5" spans="1:10" s="5" customFormat="1" ht="12.75">
      <c r="A5" s="258"/>
      <c r="B5" s="259"/>
      <c r="C5" s="259"/>
      <c r="D5" s="259"/>
      <c r="E5" s="260"/>
      <c r="F5" s="260"/>
      <c r="G5" s="264" t="s">
        <v>58</v>
      </c>
      <c r="H5" s="264"/>
      <c r="I5" s="264"/>
      <c r="J5" s="264"/>
    </row>
    <row r="6" spans="1:10" s="5" customFormat="1" ht="47.25" customHeight="1">
      <c r="A6" s="258"/>
      <c r="B6" s="18" t="s">
        <v>59</v>
      </c>
      <c r="C6" s="18" t="s">
        <v>60</v>
      </c>
      <c r="D6" s="18" t="s">
        <v>38</v>
      </c>
      <c r="E6" s="104" t="s">
        <v>216</v>
      </c>
      <c r="F6" s="18" t="s">
        <v>61</v>
      </c>
      <c r="G6" s="18" t="s">
        <v>60</v>
      </c>
      <c r="H6" s="18" t="s">
        <v>38</v>
      </c>
      <c r="I6" s="104" t="s">
        <v>216</v>
      </c>
      <c r="J6" s="18" t="s">
        <v>61</v>
      </c>
    </row>
    <row r="7" spans="1:10" s="5" customFormat="1" ht="408.75" customHeight="1">
      <c r="A7" s="27" t="s">
        <v>232</v>
      </c>
      <c r="B7" s="130" t="s">
        <v>225</v>
      </c>
      <c r="C7" s="68"/>
      <c r="D7" s="72"/>
      <c r="E7" s="72"/>
      <c r="F7" s="73" t="s">
        <v>245</v>
      </c>
      <c r="G7" s="72"/>
      <c r="H7" s="72"/>
      <c r="I7" s="72"/>
      <c r="J7" s="256" t="s">
        <v>242</v>
      </c>
    </row>
    <row r="8" s="5" customFormat="1" ht="12.75">
      <c r="J8" s="257"/>
    </row>
    <row r="9" s="5" customFormat="1" ht="12.75">
      <c r="J9" s="257"/>
    </row>
    <row r="10" spans="1:10" s="5" customFormat="1" ht="15.75">
      <c r="A10" s="26" t="s">
        <v>146</v>
      </c>
      <c r="J10" s="257"/>
    </row>
    <row r="11" spans="1:10" s="5" customFormat="1" ht="15.75">
      <c r="A11" s="9"/>
      <c r="B11" s="9"/>
      <c r="C11" s="9"/>
      <c r="J11" s="257"/>
    </row>
    <row r="12" s="5" customFormat="1" ht="12.75">
      <c r="J12" s="257"/>
    </row>
    <row r="13" s="5" customFormat="1" ht="12.75">
      <c r="J13" s="257"/>
    </row>
    <row r="14" s="5" customFormat="1" ht="12.75">
      <c r="J14" s="257"/>
    </row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</sheetData>
  <sheetProtection/>
  <protectedRanges>
    <protectedRange sqref="A10" name="Диапазон1"/>
  </protectedRanges>
  <mergeCells count="7">
    <mergeCell ref="J7:J14"/>
    <mergeCell ref="A1:J1"/>
    <mergeCell ref="A2:J2"/>
    <mergeCell ref="A4:A6"/>
    <mergeCell ref="B4:F5"/>
    <mergeCell ref="G4:J4"/>
    <mergeCell ref="G5:J5"/>
  </mergeCells>
  <printOptions/>
  <pageMargins left="1.02" right="0.75" top="0.55" bottom="1" header="0.5" footer="0.5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9"/>
  <sheetViews>
    <sheetView view="pageBreakPreview" zoomScale="90" zoomScaleSheetLayoutView="90" zoomScalePageLayoutView="0" workbookViewId="0" topLeftCell="A1">
      <selection activeCell="D6" sqref="D6:N6"/>
    </sheetView>
  </sheetViews>
  <sheetFormatPr defaultColWidth="9.140625" defaultRowHeight="12.75"/>
  <cols>
    <col min="1" max="1" width="14.8515625" style="0" customWidth="1"/>
    <col min="2" max="2" width="7.140625" style="0" customWidth="1"/>
    <col min="3" max="3" width="2.00390625" style="0" customWidth="1"/>
    <col min="4" max="4" width="4.7109375" style="0" customWidth="1"/>
    <col min="5" max="5" width="6.140625" style="0" customWidth="1"/>
    <col min="6" max="6" width="2.57421875" style="0" customWidth="1"/>
    <col min="7" max="7" width="5.8515625" style="0" customWidth="1"/>
    <col min="8" max="8" width="4.57421875" style="0" customWidth="1"/>
    <col min="9" max="9" width="2.421875" style="0" customWidth="1"/>
    <col min="10" max="10" width="5.140625" style="0" customWidth="1"/>
    <col min="11" max="11" width="4.00390625" style="0" customWidth="1"/>
    <col min="12" max="12" width="2.8515625" style="0" customWidth="1"/>
    <col min="13" max="13" width="4.7109375" style="0" customWidth="1"/>
    <col min="17" max="17" width="26.421875" style="0" customWidth="1"/>
  </cols>
  <sheetData>
    <row r="1" spans="1:17" s="5" customFormat="1" ht="18.75">
      <c r="A1" s="214" t="s">
        <v>62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s="5" customFormat="1" ht="18.75">
      <c r="A2" s="215" t="s">
        <v>129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9" s="5" customFormat="1" ht="18.75">
      <c r="A3" s="214"/>
      <c r="B3" s="214"/>
      <c r="C3" s="214"/>
      <c r="D3" s="214"/>
      <c r="E3" s="214"/>
      <c r="F3" s="214"/>
      <c r="G3" s="214"/>
      <c r="H3" s="214"/>
      <c r="I3" s="214"/>
    </row>
    <row r="4" spans="1:17" s="5" customFormat="1" ht="73.5" customHeight="1">
      <c r="A4" s="265" t="s">
        <v>144</v>
      </c>
      <c r="B4" s="267" t="s">
        <v>63</v>
      </c>
      <c r="C4" s="268"/>
      <c r="D4" s="269"/>
      <c r="E4" s="268" t="s">
        <v>139</v>
      </c>
      <c r="F4" s="268"/>
      <c r="G4" s="269"/>
      <c r="H4" s="268" t="s">
        <v>140</v>
      </c>
      <c r="I4" s="268"/>
      <c r="J4" s="269"/>
      <c r="K4" s="268" t="s">
        <v>141</v>
      </c>
      <c r="L4" s="269"/>
      <c r="M4" s="269"/>
      <c r="N4" s="64" t="s">
        <v>64</v>
      </c>
      <c r="O4" s="64" t="s">
        <v>65</v>
      </c>
      <c r="P4" s="64" t="s">
        <v>66</v>
      </c>
      <c r="Q4" s="64" t="s">
        <v>142</v>
      </c>
    </row>
    <row r="5" spans="1:17" s="5" customFormat="1" ht="12.75">
      <c r="A5" s="266"/>
      <c r="B5" s="272">
        <v>2015</v>
      </c>
      <c r="C5" s="200"/>
      <c r="D5" s="200"/>
      <c r="E5" s="272">
        <v>2015</v>
      </c>
      <c r="F5" s="200"/>
      <c r="G5" s="200"/>
      <c r="H5" s="272">
        <v>2015</v>
      </c>
      <c r="I5" s="200"/>
      <c r="J5" s="200"/>
      <c r="K5" s="272">
        <v>2015</v>
      </c>
      <c r="L5" s="200"/>
      <c r="M5" s="200"/>
      <c r="N5" s="63">
        <v>2015</v>
      </c>
      <c r="O5" s="63">
        <v>2015</v>
      </c>
      <c r="P5" s="63">
        <v>2015</v>
      </c>
      <c r="Q5" s="63">
        <v>2015</v>
      </c>
    </row>
    <row r="6" spans="1:17" s="5" customFormat="1" ht="102" customHeight="1">
      <c r="A6" s="27" t="s">
        <v>232</v>
      </c>
      <c r="B6" s="167">
        <v>95</v>
      </c>
      <c r="C6" s="168" t="s">
        <v>143</v>
      </c>
      <c r="D6" s="172">
        <v>69</v>
      </c>
      <c r="E6" s="173">
        <v>9</v>
      </c>
      <c r="F6" s="174" t="s">
        <v>143</v>
      </c>
      <c r="G6" s="172">
        <v>8</v>
      </c>
      <c r="H6" s="175">
        <v>35</v>
      </c>
      <c r="I6" s="174" t="s">
        <v>143</v>
      </c>
      <c r="J6" s="176">
        <v>21</v>
      </c>
      <c r="K6" s="175">
        <v>18</v>
      </c>
      <c r="L6" s="174" t="s">
        <v>143</v>
      </c>
      <c r="M6" s="176">
        <v>9</v>
      </c>
      <c r="N6" s="131">
        <v>0</v>
      </c>
      <c r="O6" s="131">
        <v>37</v>
      </c>
      <c r="P6" s="131">
        <v>0</v>
      </c>
      <c r="Q6" s="69" t="s">
        <v>226</v>
      </c>
    </row>
    <row r="7" spans="1:14" s="5" customFormat="1" ht="12.75">
      <c r="A7" s="273" t="s">
        <v>241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</row>
    <row r="8" s="5" customFormat="1" ht="12.75"/>
    <row r="9" spans="1:31" s="5" customFormat="1" ht="15">
      <c r="A9" s="270" t="s">
        <v>146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</row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/>
  <mergeCells count="14">
    <mergeCell ref="A9:AE9"/>
    <mergeCell ref="K4:M4"/>
    <mergeCell ref="B5:D5"/>
    <mergeCell ref="E5:G5"/>
    <mergeCell ref="H5:J5"/>
    <mergeCell ref="K5:M5"/>
    <mergeCell ref="A7:N7"/>
    <mergeCell ref="A1:Q1"/>
    <mergeCell ref="A2:Q2"/>
    <mergeCell ref="A3:I3"/>
    <mergeCell ref="A4:A5"/>
    <mergeCell ref="B4:D4"/>
    <mergeCell ref="E4:G4"/>
    <mergeCell ref="H4:J4"/>
  </mergeCells>
  <printOptions/>
  <pageMargins left="0.73" right="0.75" top="0.6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90" zoomScaleSheetLayoutView="90" zoomScalePageLayoutView="0" workbookViewId="0" topLeftCell="A4">
      <selection activeCell="A9" sqref="A9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8.28125" style="0" customWidth="1"/>
    <col min="4" max="4" width="10.00390625" style="0" customWidth="1"/>
    <col min="5" max="5" width="9.421875" style="0" customWidth="1"/>
    <col min="6" max="6" width="10.8515625" style="0" customWidth="1"/>
    <col min="7" max="7" width="41.140625" style="0" customWidth="1"/>
    <col min="8" max="8" width="25.140625" style="0" customWidth="1"/>
    <col min="9" max="9" width="10.00390625" style="0" customWidth="1"/>
    <col min="10" max="10" width="9.57421875" style="0" customWidth="1"/>
  </cols>
  <sheetData>
    <row r="1" spans="1:10" s="5" customFormat="1" ht="18.75">
      <c r="A1" s="215" t="s">
        <v>67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5" customFormat="1" ht="18.75">
      <c r="A2" s="215" t="s">
        <v>128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s="5" customFormat="1" ht="18.75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="5" customFormat="1" ht="12.75"/>
    <row r="5" spans="1:10" s="5" customFormat="1" ht="17.25" customHeight="1">
      <c r="A5" s="185" t="s">
        <v>55</v>
      </c>
      <c r="B5" s="276" t="s">
        <v>68</v>
      </c>
      <c r="C5" s="276"/>
      <c r="D5" s="276"/>
      <c r="E5" s="276"/>
      <c r="F5" s="276"/>
      <c r="G5" s="276"/>
      <c r="H5" s="276"/>
      <c r="I5" s="276"/>
      <c r="J5" s="276"/>
    </row>
    <row r="6" spans="1:10" s="5" customFormat="1" ht="50.25" customHeight="1">
      <c r="A6" s="202"/>
      <c r="B6" s="274" t="s">
        <v>69</v>
      </c>
      <c r="C6" s="274" t="s">
        <v>70</v>
      </c>
      <c r="D6" s="274" t="s">
        <v>205</v>
      </c>
      <c r="E6" s="277" t="s">
        <v>71</v>
      </c>
      <c r="F6" s="278"/>
      <c r="G6" s="274" t="s">
        <v>72</v>
      </c>
      <c r="H6" s="274" t="s">
        <v>73</v>
      </c>
      <c r="I6" s="274" t="s">
        <v>74</v>
      </c>
      <c r="J6" s="274" t="s">
        <v>75</v>
      </c>
    </row>
    <row r="7" spans="1:10" s="5" customFormat="1" ht="43.5" customHeight="1">
      <c r="A7" s="279"/>
      <c r="B7" s="275"/>
      <c r="C7" s="275"/>
      <c r="D7" s="275"/>
      <c r="E7" s="25" t="s">
        <v>132</v>
      </c>
      <c r="F7" s="74" t="s">
        <v>133</v>
      </c>
      <c r="G7" s="275"/>
      <c r="H7" s="275"/>
      <c r="I7" s="275"/>
      <c r="J7" s="275"/>
    </row>
    <row r="8" spans="1:10" s="34" customFormat="1" ht="221.25" customHeight="1">
      <c r="A8" s="27" t="s">
        <v>232</v>
      </c>
      <c r="B8" s="117" t="s">
        <v>220</v>
      </c>
      <c r="C8" s="117" t="s">
        <v>220</v>
      </c>
      <c r="D8" s="136" t="s">
        <v>238</v>
      </c>
      <c r="E8" s="120">
        <v>335</v>
      </c>
      <c r="F8" s="121">
        <v>108.99</v>
      </c>
      <c r="G8" s="122" t="s">
        <v>239</v>
      </c>
      <c r="H8" s="73" t="s">
        <v>224</v>
      </c>
      <c r="I8" s="68" t="s">
        <v>220</v>
      </c>
      <c r="J8" s="68" t="s">
        <v>220</v>
      </c>
    </row>
    <row r="9" spans="1:4" s="16" customFormat="1" ht="14.25" customHeight="1">
      <c r="A9" s="35"/>
      <c r="B9" s="36"/>
      <c r="C9" s="36"/>
      <c r="D9" s="36"/>
    </row>
    <row r="10" spans="7:8" s="5" customFormat="1" ht="15.75" hidden="1">
      <c r="G10" s="26"/>
      <c r="H10" s="26"/>
    </row>
    <row r="11" spans="7:8" s="5" customFormat="1" ht="15.75" hidden="1">
      <c r="G11" s="26"/>
      <c r="H11" s="26"/>
    </row>
    <row r="12" spans="1:8" s="5" customFormat="1" ht="15.75">
      <c r="A12" s="26" t="s">
        <v>146</v>
      </c>
      <c r="G12" s="26"/>
      <c r="H12" s="26"/>
    </row>
    <row r="13" s="5" customFormat="1" ht="15.75">
      <c r="G13" s="26"/>
    </row>
    <row r="14" s="5" customFormat="1" ht="15.75">
      <c r="G14" s="26"/>
    </row>
    <row r="15" spans="1:7" s="5" customFormat="1" ht="15.75">
      <c r="A15" s="9"/>
      <c r="B15" s="9"/>
      <c r="C15" s="9"/>
      <c r="G15" s="26"/>
    </row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</sheetData>
  <sheetProtection/>
  <protectedRanges>
    <protectedRange sqref="A12" name="Диапазон1"/>
    <protectedRange sqref="G8" name="Диапазон1_6_1_1_1_1"/>
    <protectedRange sqref="D8" name="Диапазон1_1_1_1_2"/>
    <protectedRange sqref="F8" name="Диапазон1_6"/>
    <protectedRange sqref="E8" name="Диапазон1_1"/>
  </protectedRanges>
  <mergeCells count="13">
    <mergeCell ref="G6:G7"/>
    <mergeCell ref="H6:H7"/>
    <mergeCell ref="I6:I7"/>
    <mergeCell ref="J6:J7"/>
    <mergeCell ref="A1:J1"/>
    <mergeCell ref="A2:J2"/>
    <mergeCell ref="A3:J3"/>
    <mergeCell ref="B5:J5"/>
    <mergeCell ref="E6:F6"/>
    <mergeCell ref="A5:A7"/>
    <mergeCell ref="B6:B7"/>
    <mergeCell ref="C6:C7"/>
    <mergeCell ref="D6:D7"/>
  </mergeCells>
  <printOptions/>
  <pageMargins left="0.94" right="0.75" top="0.56" bottom="0.67" header="0.5" footer="0.5"/>
  <pageSetup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"/>
  <sheetViews>
    <sheetView view="pageBreakPreview" zoomScale="60" zoomScalePageLayoutView="0" workbookViewId="0" topLeftCell="A4">
      <selection activeCell="E8" sqref="E8"/>
    </sheetView>
  </sheetViews>
  <sheetFormatPr defaultColWidth="9.140625" defaultRowHeight="12.75"/>
  <cols>
    <col min="1" max="1" width="14.57421875" style="0" customWidth="1"/>
    <col min="2" max="2" width="16.28125" style="0" customWidth="1"/>
    <col min="3" max="3" width="14.140625" style="0" customWidth="1"/>
    <col min="4" max="4" width="19.28125" style="0" customWidth="1"/>
    <col min="5" max="5" width="17.00390625" style="0" customWidth="1"/>
    <col min="6" max="6" width="12.421875" style="0" customWidth="1"/>
    <col min="7" max="7" width="20.28125" style="0" customWidth="1"/>
    <col min="8" max="8" width="29.140625" style="0" customWidth="1"/>
  </cols>
  <sheetData>
    <row r="1" spans="1:8" s="5" customFormat="1" ht="18.75">
      <c r="A1" s="214" t="s">
        <v>76</v>
      </c>
      <c r="B1" s="214"/>
      <c r="C1" s="214"/>
      <c r="D1" s="214"/>
      <c r="E1" s="214"/>
      <c r="F1" s="214"/>
      <c r="G1" s="214"/>
      <c r="H1" s="214"/>
    </row>
    <row r="2" spans="1:8" s="5" customFormat="1" ht="18.75">
      <c r="A2" s="215" t="s">
        <v>206</v>
      </c>
      <c r="B2" s="215"/>
      <c r="C2" s="215"/>
      <c r="D2" s="215"/>
      <c r="E2" s="215"/>
      <c r="F2" s="215"/>
      <c r="G2" s="215"/>
      <c r="H2" s="215"/>
    </row>
    <row r="3" spans="1:8" s="5" customFormat="1" ht="18.75">
      <c r="A3" s="214"/>
      <c r="B3" s="214"/>
      <c r="C3" s="214"/>
      <c r="D3" s="214"/>
      <c r="E3" s="214"/>
      <c r="F3" s="214"/>
      <c r="G3" s="214"/>
      <c r="H3" s="214"/>
    </row>
    <row r="4" s="5" customFormat="1" ht="12.75"/>
    <row r="5" spans="1:8" s="5" customFormat="1" ht="71.25">
      <c r="A5" s="6" t="s">
        <v>77</v>
      </c>
      <c r="B5" s="6" t="s">
        <v>78</v>
      </c>
      <c r="C5" s="6" t="s">
        <v>79</v>
      </c>
      <c r="D5" s="6" t="s">
        <v>80</v>
      </c>
      <c r="E5" s="6" t="s">
        <v>81</v>
      </c>
      <c r="F5" s="6" t="s">
        <v>82</v>
      </c>
      <c r="G5" s="6" t="s">
        <v>83</v>
      </c>
      <c r="H5" s="6" t="s">
        <v>84</v>
      </c>
    </row>
    <row r="6" spans="1:8" s="16" customFormat="1" ht="210.75" customHeight="1">
      <c r="A6" s="27" t="s">
        <v>232</v>
      </c>
      <c r="B6" s="117" t="s">
        <v>240</v>
      </c>
      <c r="C6" s="118" t="s">
        <v>221</v>
      </c>
      <c r="D6" s="118" t="s">
        <v>221</v>
      </c>
      <c r="E6" s="118" t="s">
        <v>222</v>
      </c>
      <c r="F6" s="118" t="s">
        <v>223</v>
      </c>
      <c r="G6" s="119"/>
      <c r="H6" s="177" t="s">
        <v>244</v>
      </c>
    </row>
    <row r="7" s="5" customFormat="1" ht="12.75"/>
    <row r="8" s="5" customFormat="1" ht="12.75"/>
    <row r="9" s="5" customFormat="1" ht="15.75">
      <c r="A9" s="26" t="s">
        <v>146</v>
      </c>
    </row>
    <row r="10" s="5" customFormat="1" ht="12.75"/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sheetProtection/>
  <protectedRanges>
    <protectedRange sqref="A9" name="Диапазон1"/>
    <protectedRange sqref="H6" name="Диапазон1_2_1_1_1"/>
    <protectedRange sqref="G6" name="Диапазон1_2_1_1_1_2_1"/>
    <protectedRange sqref="B6" name="Диапазон1_1_2_1_1_2"/>
  </protectedRanges>
  <mergeCells count="3">
    <mergeCell ref="A1:H1"/>
    <mergeCell ref="A2:H2"/>
    <mergeCell ref="A3:H3"/>
  </mergeCells>
  <printOptions/>
  <pageMargins left="0.9" right="0.85" top="0.72" bottom="0.79" header="0.5" footer="0.5"/>
  <pageSetup fitToHeight="0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2.75"/>
  <cols>
    <col min="1" max="1" width="11.57421875" style="0" customWidth="1"/>
    <col min="2" max="2" width="21.57421875" style="0" customWidth="1"/>
    <col min="3" max="3" width="17.00390625" style="0" customWidth="1"/>
    <col min="4" max="4" width="18.28125" style="0" customWidth="1"/>
    <col min="5" max="5" width="14.57421875" style="0" customWidth="1"/>
    <col min="6" max="6" width="13.28125" style="0" customWidth="1"/>
    <col min="7" max="7" width="11.421875" style="0" customWidth="1"/>
    <col min="8" max="8" width="14.421875" style="0" customWidth="1"/>
    <col min="9" max="9" width="15.8515625" style="0" customWidth="1"/>
  </cols>
  <sheetData>
    <row r="1" spans="1:9" s="5" customFormat="1" ht="18.75">
      <c r="A1" s="215" t="s">
        <v>85</v>
      </c>
      <c r="B1" s="215"/>
      <c r="C1" s="215"/>
      <c r="D1" s="215"/>
      <c r="E1" s="215"/>
      <c r="F1" s="215"/>
      <c r="G1" s="215"/>
      <c r="H1" s="215"/>
      <c r="I1" s="215"/>
    </row>
    <row r="2" spans="1:9" s="5" customFormat="1" ht="18.75">
      <c r="A2" s="214" t="s">
        <v>209</v>
      </c>
      <c r="B2" s="214"/>
      <c r="C2" s="214"/>
      <c r="D2" s="214"/>
      <c r="E2" s="214"/>
      <c r="F2" s="214"/>
      <c r="G2" s="214"/>
      <c r="H2" s="214"/>
      <c r="I2" s="214"/>
    </row>
    <row r="3" spans="1:9" s="5" customFormat="1" ht="18.75">
      <c r="A3" s="214"/>
      <c r="B3" s="214"/>
      <c r="C3" s="214"/>
      <c r="D3" s="214"/>
      <c r="E3" s="214"/>
      <c r="F3" s="214"/>
      <c r="G3" s="214"/>
      <c r="H3" s="214"/>
      <c r="I3" s="214"/>
    </row>
    <row r="4" s="5" customFormat="1" ht="12.75"/>
    <row r="5" spans="1:9" s="5" customFormat="1" ht="38.25" customHeight="1">
      <c r="A5" s="225" t="s">
        <v>77</v>
      </c>
      <c r="B5" s="258" t="s">
        <v>86</v>
      </c>
      <c r="C5" s="258" t="s">
        <v>87</v>
      </c>
      <c r="D5" s="258" t="s">
        <v>88</v>
      </c>
      <c r="E5" s="258" t="s">
        <v>89</v>
      </c>
      <c r="F5" s="258"/>
      <c r="G5" s="258"/>
      <c r="H5" s="258"/>
      <c r="I5" s="258"/>
    </row>
    <row r="6" spans="1:9" s="5" customFormat="1" ht="52.5" customHeight="1">
      <c r="A6" s="280"/>
      <c r="B6" s="258"/>
      <c r="C6" s="258"/>
      <c r="D6" s="258"/>
      <c r="E6" s="17" t="s">
        <v>90</v>
      </c>
      <c r="F6" s="17" t="s">
        <v>91</v>
      </c>
      <c r="G6" s="17" t="s">
        <v>92</v>
      </c>
      <c r="H6" s="17" t="s">
        <v>93</v>
      </c>
      <c r="I6" s="17" t="s">
        <v>94</v>
      </c>
    </row>
    <row r="7" spans="1:9" s="16" customFormat="1" ht="142.5" customHeight="1">
      <c r="A7" s="27" t="s">
        <v>232</v>
      </c>
      <c r="B7" s="67" t="s">
        <v>218</v>
      </c>
      <c r="C7" s="67" t="s">
        <v>219</v>
      </c>
      <c r="D7" s="116" t="s">
        <v>243</v>
      </c>
      <c r="E7" s="67" t="s">
        <v>220</v>
      </c>
      <c r="F7" s="67" t="s">
        <v>220</v>
      </c>
      <c r="G7" s="67" t="s">
        <v>220</v>
      </c>
      <c r="H7" s="67" t="s">
        <v>220</v>
      </c>
      <c r="I7" s="67" t="s">
        <v>220</v>
      </c>
    </row>
    <row r="8" s="5" customFormat="1" ht="12.75"/>
    <row r="9" s="5" customFormat="1" ht="12.75"/>
    <row r="10" s="5" customFormat="1" ht="15.75">
      <c r="A10" s="26" t="s">
        <v>146</v>
      </c>
    </row>
    <row r="11" spans="1:3" s="5" customFormat="1" ht="15.75">
      <c r="A11" s="9"/>
      <c r="B11" s="9"/>
      <c r="C11" s="9"/>
    </row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pans="1:2" s="5" customFormat="1" ht="12.75">
      <c r="A18" s="10"/>
      <c r="B18" s="10"/>
    </row>
    <row r="19" spans="1:2" s="5" customFormat="1" ht="12.75">
      <c r="A19" s="10"/>
      <c r="B19" s="10"/>
    </row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</sheetData>
  <sheetProtection/>
  <protectedRanges>
    <protectedRange sqref="A10" name="Диапазон1"/>
  </protectedRanges>
  <mergeCells count="8">
    <mergeCell ref="A1:I1"/>
    <mergeCell ref="A2:I2"/>
    <mergeCell ref="A3:I3"/>
    <mergeCell ref="A5:A6"/>
    <mergeCell ref="B5:B6"/>
    <mergeCell ref="C5:C6"/>
    <mergeCell ref="D5:D6"/>
    <mergeCell ref="E5:I5"/>
  </mergeCells>
  <printOptions/>
  <pageMargins left="1" right="0.75" top="1" bottom="1" header="0.5" footer="0.5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2.75"/>
  <cols>
    <col min="1" max="1" width="40.7109375" style="0" customWidth="1"/>
    <col min="2" max="2" width="30.28125" style="0" hidden="1" customWidth="1"/>
    <col min="3" max="3" width="27.421875" style="0" customWidth="1"/>
    <col min="4" max="4" width="22.8515625" style="0" customWidth="1"/>
    <col min="5" max="5" width="17.00390625" style="0" customWidth="1"/>
    <col min="9" max="9" width="61.28125" style="0" customWidth="1"/>
  </cols>
  <sheetData>
    <row r="1" spans="1:9" ht="18.75">
      <c r="A1" s="223" t="s">
        <v>149</v>
      </c>
      <c r="B1" s="223"/>
      <c r="C1" s="223"/>
      <c r="D1" s="223"/>
      <c r="E1" s="223"/>
      <c r="F1" s="223"/>
      <c r="G1" s="223"/>
      <c r="H1" s="223"/>
      <c r="I1" s="223"/>
    </row>
    <row r="2" spans="1:9" ht="32.25" customHeight="1">
      <c r="A2" s="286" t="s">
        <v>210</v>
      </c>
      <c r="B2" s="286"/>
      <c r="C2" s="286"/>
      <c r="D2" s="286"/>
      <c r="E2" s="286"/>
      <c r="F2" s="286"/>
      <c r="G2" s="286"/>
      <c r="H2" s="286"/>
      <c r="I2" s="286"/>
    </row>
    <row r="3" spans="1:5" ht="42.75" customHeight="1">
      <c r="A3" s="281" t="s">
        <v>77</v>
      </c>
      <c r="B3" s="282" t="s">
        <v>150</v>
      </c>
      <c r="C3" s="283" t="s">
        <v>151</v>
      </c>
      <c r="D3" s="284"/>
      <c r="E3" s="285"/>
    </row>
    <row r="4" spans="1:5" ht="15.75">
      <c r="A4" s="281"/>
      <c r="B4" s="282"/>
      <c r="C4" s="76" t="s">
        <v>152</v>
      </c>
      <c r="D4" s="76" t="s">
        <v>153</v>
      </c>
      <c r="E4" s="78" t="s">
        <v>154</v>
      </c>
    </row>
    <row r="5" spans="1:5" ht="39.75" customHeight="1">
      <c r="A5" s="24" t="s">
        <v>232</v>
      </c>
      <c r="B5" s="79"/>
      <c r="C5" s="81">
        <v>0</v>
      </c>
      <c r="D5" s="81">
        <v>0</v>
      </c>
      <c r="E5" s="81">
        <v>0</v>
      </c>
    </row>
    <row r="6" ht="15" customHeight="1">
      <c r="B6" s="5"/>
    </row>
    <row r="7" ht="15.75" hidden="1">
      <c r="B7" s="9"/>
    </row>
    <row r="8" ht="12.75" hidden="1">
      <c r="B8" s="5"/>
    </row>
    <row r="9" ht="12.75" hidden="1">
      <c r="B9" s="5"/>
    </row>
    <row r="10" ht="12.75">
      <c r="B10" s="5"/>
    </row>
    <row r="11" ht="15.75">
      <c r="A11" s="26" t="s">
        <v>146</v>
      </c>
    </row>
    <row r="12" ht="15.75">
      <c r="A12" s="9"/>
    </row>
    <row r="13" ht="12.75">
      <c r="A13" s="5"/>
    </row>
    <row r="14" ht="12.75">
      <c r="A14" s="5"/>
    </row>
  </sheetData>
  <sheetProtection/>
  <protectedRanges>
    <protectedRange sqref="A11" name="Диапазон1"/>
  </protectedRanges>
  <mergeCells count="5">
    <mergeCell ref="A3:A4"/>
    <mergeCell ref="B3:B4"/>
    <mergeCell ref="C3:E3"/>
    <mergeCell ref="A1:I1"/>
    <mergeCell ref="A2:I2"/>
  </mergeCells>
  <printOptions/>
  <pageMargins left="0.75" right="0.75" top="1" bottom="1" header="0.5" footer="0.5"/>
  <pageSetup horizontalDpi="300" verticalDpi="300" orientation="landscape" paperSize="9" scale="97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view="pageBreakPreview" zoomScale="60" zoomScalePageLayoutView="0" workbookViewId="0" topLeftCell="A1">
      <selection activeCell="S17" sqref="S17"/>
    </sheetView>
  </sheetViews>
  <sheetFormatPr defaultColWidth="9.140625" defaultRowHeight="12.75"/>
  <cols>
    <col min="1" max="1" width="7.28125" style="0" customWidth="1"/>
    <col min="2" max="5" width="6.7109375" style="0" customWidth="1"/>
    <col min="6" max="6" width="6.421875" style="0" customWidth="1"/>
    <col min="7" max="14" width="6.7109375" style="0" customWidth="1"/>
    <col min="15" max="15" width="6.140625" style="0" customWidth="1"/>
    <col min="16" max="17" width="6.7109375" style="0" customWidth="1"/>
    <col min="18" max="18" width="5.57421875" style="0" customWidth="1"/>
    <col min="19" max="19" width="5.7109375" style="0" customWidth="1"/>
    <col min="20" max="20" width="6.7109375" style="0" customWidth="1"/>
    <col min="21" max="21" width="5.7109375" style="0" customWidth="1"/>
    <col min="22" max="22" width="6.7109375" style="0" customWidth="1"/>
  </cols>
  <sheetData>
    <row r="1" spans="1:22" s="5" customFormat="1" ht="18.75">
      <c r="A1" s="214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2" s="5" customFormat="1" ht="18.75">
      <c r="A2" s="192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s="5" customFormat="1" ht="18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</row>
    <row r="4" s="5" customFormat="1" ht="12.75"/>
    <row r="5" spans="1:22" s="5" customFormat="1" ht="15">
      <c r="A5" s="287" t="s">
        <v>1</v>
      </c>
      <c r="B5" s="288" t="s">
        <v>96</v>
      </c>
      <c r="C5" s="288"/>
      <c r="D5" s="289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32" s="5" customFormat="1" ht="125.25" customHeight="1">
      <c r="A6" s="287"/>
      <c r="B6" s="48" t="s">
        <v>97</v>
      </c>
      <c r="C6" s="49" t="s">
        <v>98</v>
      </c>
      <c r="D6" s="48" t="s">
        <v>99</v>
      </c>
      <c r="E6" s="50" t="s">
        <v>100</v>
      </c>
      <c r="F6" s="48" t="s">
        <v>101</v>
      </c>
      <c r="G6" s="48" t="s">
        <v>102</v>
      </c>
      <c r="H6" s="48" t="s">
        <v>103</v>
      </c>
      <c r="I6" s="48" t="s">
        <v>104</v>
      </c>
      <c r="J6" s="48" t="s">
        <v>105</v>
      </c>
      <c r="K6" s="48" t="s">
        <v>106</v>
      </c>
      <c r="L6" s="48" t="s">
        <v>107</v>
      </c>
      <c r="M6" s="48" t="s">
        <v>108</v>
      </c>
      <c r="N6" s="48" t="s">
        <v>109</v>
      </c>
      <c r="O6" s="48" t="s">
        <v>110</v>
      </c>
      <c r="P6" s="48" t="s">
        <v>111</v>
      </c>
      <c r="Q6" s="48" t="s">
        <v>112</v>
      </c>
      <c r="R6" s="48" t="s">
        <v>113</v>
      </c>
      <c r="S6" s="48" t="s">
        <v>114</v>
      </c>
      <c r="T6" s="48" t="s">
        <v>115</v>
      </c>
      <c r="U6" s="48" t="s">
        <v>116</v>
      </c>
      <c r="V6" s="48" t="s">
        <v>117</v>
      </c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22" s="5" customFormat="1" ht="29.25" customHeight="1">
      <c r="A7" s="46" t="s">
        <v>8</v>
      </c>
      <c r="B7" s="113">
        <v>100</v>
      </c>
      <c r="C7" s="113">
        <v>100</v>
      </c>
      <c r="D7" s="113">
        <v>100</v>
      </c>
      <c r="E7" s="113">
        <v>100</v>
      </c>
      <c r="F7" s="113">
        <v>100</v>
      </c>
      <c r="G7" s="113">
        <v>100</v>
      </c>
      <c r="H7" s="113">
        <v>100</v>
      </c>
      <c r="I7" s="113">
        <v>100</v>
      </c>
      <c r="J7" s="113">
        <v>100</v>
      </c>
      <c r="K7" s="113">
        <v>100</v>
      </c>
      <c r="L7" s="113">
        <v>100</v>
      </c>
      <c r="M7" s="113">
        <v>100</v>
      </c>
      <c r="N7" s="113">
        <v>100</v>
      </c>
      <c r="O7" s="113">
        <v>100</v>
      </c>
      <c r="P7" s="113">
        <v>100</v>
      </c>
      <c r="Q7" s="113">
        <v>100</v>
      </c>
      <c r="R7" s="113">
        <v>100</v>
      </c>
      <c r="S7" s="113">
        <v>100</v>
      </c>
      <c r="T7" s="113">
        <v>100</v>
      </c>
      <c r="U7" s="113">
        <v>100</v>
      </c>
      <c r="V7" s="113">
        <v>100</v>
      </c>
    </row>
    <row r="8" spans="1:22" s="5" customFormat="1" ht="27.75" customHeight="1">
      <c r="A8" s="46" t="s">
        <v>9</v>
      </c>
      <c r="B8" s="113">
        <v>100</v>
      </c>
      <c r="C8" s="113">
        <v>100</v>
      </c>
      <c r="D8" s="113">
        <v>100</v>
      </c>
      <c r="E8" s="113">
        <v>100</v>
      </c>
      <c r="F8" s="113">
        <v>100</v>
      </c>
      <c r="G8" s="113">
        <v>100</v>
      </c>
      <c r="H8" s="113">
        <v>100</v>
      </c>
      <c r="I8" s="113">
        <v>100</v>
      </c>
      <c r="J8" s="113">
        <v>100</v>
      </c>
      <c r="K8" s="113">
        <v>100</v>
      </c>
      <c r="L8" s="113">
        <v>100</v>
      </c>
      <c r="M8" s="113">
        <v>100</v>
      </c>
      <c r="N8" s="113">
        <v>100</v>
      </c>
      <c r="O8" s="113">
        <v>100</v>
      </c>
      <c r="P8" s="113">
        <v>100</v>
      </c>
      <c r="Q8" s="113">
        <v>100</v>
      </c>
      <c r="R8" s="113">
        <v>100</v>
      </c>
      <c r="S8" s="113">
        <v>100</v>
      </c>
      <c r="T8" s="113">
        <v>100</v>
      </c>
      <c r="U8" s="113">
        <v>100</v>
      </c>
      <c r="V8" s="113">
        <v>100</v>
      </c>
    </row>
    <row r="9" spans="1:22" s="5" customFormat="1" ht="29.25" customHeight="1">
      <c r="A9" s="46" t="s">
        <v>10</v>
      </c>
      <c r="B9" s="113">
        <v>100</v>
      </c>
      <c r="C9" s="113">
        <v>100</v>
      </c>
      <c r="D9" s="113">
        <v>100</v>
      </c>
      <c r="E9" s="113">
        <v>100</v>
      </c>
      <c r="F9" s="113">
        <v>100</v>
      </c>
      <c r="G9" s="113">
        <v>100</v>
      </c>
      <c r="H9" s="113">
        <v>100</v>
      </c>
      <c r="I9" s="113">
        <v>100</v>
      </c>
      <c r="J9" s="113">
        <v>100</v>
      </c>
      <c r="K9" s="113">
        <v>100</v>
      </c>
      <c r="L9" s="113">
        <v>100</v>
      </c>
      <c r="M9" s="113">
        <v>100</v>
      </c>
      <c r="N9" s="113">
        <v>100</v>
      </c>
      <c r="O9" s="113">
        <v>100</v>
      </c>
      <c r="P9" s="113">
        <v>100</v>
      </c>
      <c r="Q9" s="113">
        <v>100</v>
      </c>
      <c r="R9" s="113">
        <v>100</v>
      </c>
      <c r="S9" s="113">
        <v>100</v>
      </c>
      <c r="T9" s="113">
        <v>100</v>
      </c>
      <c r="U9" s="113">
        <v>100</v>
      </c>
      <c r="V9" s="113">
        <v>100</v>
      </c>
    </row>
    <row r="10" spans="1:22" s="5" customFormat="1" ht="29.25" customHeight="1">
      <c r="A10" s="46" t="s">
        <v>162</v>
      </c>
      <c r="B10" s="113">
        <v>100</v>
      </c>
      <c r="C10" s="113">
        <v>100</v>
      </c>
      <c r="D10" s="113">
        <v>100</v>
      </c>
      <c r="E10" s="113">
        <v>100</v>
      </c>
      <c r="F10" s="113">
        <v>100</v>
      </c>
      <c r="G10" s="113">
        <v>100</v>
      </c>
      <c r="H10" s="113">
        <v>100</v>
      </c>
      <c r="I10" s="113">
        <v>100</v>
      </c>
      <c r="J10" s="113">
        <v>100</v>
      </c>
      <c r="K10" s="113">
        <v>100</v>
      </c>
      <c r="L10" s="113">
        <v>100</v>
      </c>
      <c r="M10" s="113">
        <v>100</v>
      </c>
      <c r="N10" s="113">
        <v>100</v>
      </c>
      <c r="O10" s="113">
        <v>100</v>
      </c>
      <c r="P10" s="113">
        <v>100</v>
      </c>
      <c r="Q10" s="113">
        <v>100</v>
      </c>
      <c r="R10" s="113">
        <v>100</v>
      </c>
      <c r="S10" s="113">
        <v>100</v>
      </c>
      <c r="T10" s="113">
        <v>100</v>
      </c>
      <c r="U10" s="113">
        <v>100</v>
      </c>
      <c r="V10" s="113">
        <v>100</v>
      </c>
    </row>
    <row r="11" spans="1:22" s="5" customFormat="1" ht="29.25" customHeight="1">
      <c r="A11" s="46" t="s">
        <v>163</v>
      </c>
      <c r="B11" s="113">
        <v>100</v>
      </c>
      <c r="C11" s="113">
        <v>100</v>
      </c>
      <c r="D11" s="113">
        <v>100</v>
      </c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3">
        <v>100</v>
      </c>
      <c r="N11" s="113">
        <v>100</v>
      </c>
      <c r="O11" s="113">
        <v>100</v>
      </c>
      <c r="P11" s="113">
        <v>100</v>
      </c>
      <c r="Q11" s="113">
        <v>100</v>
      </c>
      <c r="R11" s="113">
        <v>100</v>
      </c>
      <c r="S11" s="113">
        <v>100</v>
      </c>
      <c r="T11" s="113">
        <v>100</v>
      </c>
      <c r="U11" s="113">
        <v>100</v>
      </c>
      <c r="V11" s="113">
        <v>100</v>
      </c>
    </row>
    <row r="12" spans="1:22" s="5" customFormat="1" ht="29.25" customHeight="1">
      <c r="A12" s="46" t="s">
        <v>164</v>
      </c>
      <c r="B12" s="113">
        <v>100</v>
      </c>
      <c r="C12" s="113">
        <v>100</v>
      </c>
      <c r="D12" s="113">
        <v>100</v>
      </c>
      <c r="E12" s="113">
        <v>100</v>
      </c>
      <c r="F12" s="113">
        <v>100</v>
      </c>
      <c r="G12" s="113">
        <v>100</v>
      </c>
      <c r="H12" s="113">
        <v>100</v>
      </c>
      <c r="I12" s="113">
        <v>100</v>
      </c>
      <c r="J12" s="113">
        <v>100</v>
      </c>
      <c r="K12" s="113">
        <v>100</v>
      </c>
      <c r="L12" s="113">
        <v>100</v>
      </c>
      <c r="M12" s="113">
        <v>100</v>
      </c>
      <c r="N12" s="113">
        <v>100</v>
      </c>
      <c r="O12" s="113">
        <v>100</v>
      </c>
      <c r="P12" s="113">
        <v>100</v>
      </c>
      <c r="Q12" s="113">
        <v>100</v>
      </c>
      <c r="R12" s="113">
        <v>100</v>
      </c>
      <c r="S12" s="113">
        <v>100</v>
      </c>
      <c r="T12" s="113">
        <v>100</v>
      </c>
      <c r="U12" s="113">
        <v>100</v>
      </c>
      <c r="V12" s="113">
        <v>100</v>
      </c>
    </row>
    <row r="13" spans="1:22" s="5" customFormat="1" ht="29.25" customHeight="1">
      <c r="A13" s="46" t="s">
        <v>229</v>
      </c>
      <c r="B13" s="113">
        <v>100</v>
      </c>
      <c r="C13" s="113">
        <v>100</v>
      </c>
      <c r="D13" s="113">
        <v>100</v>
      </c>
      <c r="E13" s="113">
        <v>100</v>
      </c>
      <c r="F13" s="113">
        <v>100</v>
      </c>
      <c r="G13" s="113">
        <v>100</v>
      </c>
      <c r="H13" s="113">
        <v>100</v>
      </c>
      <c r="I13" s="113">
        <v>100</v>
      </c>
      <c r="J13" s="113">
        <v>100</v>
      </c>
      <c r="K13" s="113">
        <v>100</v>
      </c>
      <c r="L13" s="113">
        <v>100</v>
      </c>
      <c r="M13" s="113">
        <v>100</v>
      </c>
      <c r="N13" s="113">
        <v>100</v>
      </c>
      <c r="O13" s="113">
        <v>100</v>
      </c>
      <c r="P13" s="113">
        <v>100</v>
      </c>
      <c r="Q13" s="113">
        <v>100</v>
      </c>
      <c r="R13" s="113">
        <v>100</v>
      </c>
      <c r="S13" s="113">
        <v>100</v>
      </c>
      <c r="T13" s="113">
        <v>100</v>
      </c>
      <c r="U13" s="113">
        <v>100</v>
      </c>
      <c r="V13" s="113">
        <v>100</v>
      </c>
    </row>
    <row r="14" spans="1:22" s="5" customFormat="1" ht="29.25" customHeight="1">
      <c r="A14" s="46" t="s">
        <v>230</v>
      </c>
      <c r="B14" s="113">
        <v>100</v>
      </c>
      <c r="C14" s="113">
        <v>100</v>
      </c>
      <c r="D14" s="113">
        <v>100</v>
      </c>
      <c r="E14" s="113">
        <v>100</v>
      </c>
      <c r="F14" s="113">
        <v>100</v>
      </c>
      <c r="G14" s="113">
        <v>100</v>
      </c>
      <c r="H14" s="113">
        <v>100</v>
      </c>
      <c r="I14" s="113">
        <v>100</v>
      </c>
      <c r="J14" s="113">
        <v>100</v>
      </c>
      <c r="K14" s="113">
        <v>100</v>
      </c>
      <c r="L14" s="113">
        <v>100</v>
      </c>
      <c r="M14" s="113">
        <v>100</v>
      </c>
      <c r="N14" s="113">
        <v>100</v>
      </c>
      <c r="O14" s="113">
        <v>100</v>
      </c>
      <c r="P14" s="113">
        <v>100</v>
      </c>
      <c r="Q14" s="113">
        <v>100</v>
      </c>
      <c r="R14" s="113">
        <v>100</v>
      </c>
      <c r="S14" s="113">
        <v>100</v>
      </c>
      <c r="T14" s="113">
        <v>100</v>
      </c>
      <c r="U14" s="113">
        <v>100</v>
      </c>
      <c r="V14" s="113">
        <v>100</v>
      </c>
    </row>
    <row r="15" spans="1:22" s="5" customFormat="1" ht="29.25" customHeight="1">
      <c r="A15" s="46" t="s">
        <v>231</v>
      </c>
      <c r="B15" s="113">
        <v>100</v>
      </c>
      <c r="C15" s="113">
        <v>100</v>
      </c>
      <c r="D15" s="113">
        <v>100</v>
      </c>
      <c r="E15" s="113">
        <v>100</v>
      </c>
      <c r="F15" s="113">
        <v>100</v>
      </c>
      <c r="G15" s="113">
        <v>100</v>
      </c>
      <c r="H15" s="113">
        <v>100</v>
      </c>
      <c r="I15" s="113">
        <v>100</v>
      </c>
      <c r="J15" s="113">
        <v>100</v>
      </c>
      <c r="K15" s="113">
        <v>100</v>
      </c>
      <c r="L15" s="113">
        <v>100</v>
      </c>
      <c r="M15" s="113">
        <v>100</v>
      </c>
      <c r="N15" s="113">
        <v>100</v>
      </c>
      <c r="O15" s="113">
        <v>100</v>
      </c>
      <c r="P15" s="113">
        <v>100</v>
      </c>
      <c r="Q15" s="113">
        <v>100</v>
      </c>
      <c r="R15" s="113">
        <v>100</v>
      </c>
      <c r="S15" s="113">
        <v>100</v>
      </c>
      <c r="T15" s="113">
        <v>100</v>
      </c>
      <c r="U15" s="113">
        <v>100</v>
      </c>
      <c r="V15" s="113">
        <v>100</v>
      </c>
    </row>
    <row r="16" spans="1:22" s="5" customFormat="1" ht="45.75" customHeight="1">
      <c r="A16" s="115" t="s">
        <v>232</v>
      </c>
      <c r="B16" s="114">
        <f>AVERAGE(B7:B12)</f>
        <v>100</v>
      </c>
      <c r="C16" s="114">
        <f aca="true" t="shared" si="0" ref="C16:V16">AVERAGE(C7:C12)</f>
        <v>100</v>
      </c>
      <c r="D16" s="114">
        <f t="shared" si="0"/>
        <v>100</v>
      </c>
      <c r="E16" s="114">
        <f t="shared" si="0"/>
        <v>100</v>
      </c>
      <c r="F16" s="114">
        <f t="shared" si="0"/>
        <v>100</v>
      </c>
      <c r="G16" s="114">
        <f t="shared" si="0"/>
        <v>100</v>
      </c>
      <c r="H16" s="114">
        <f t="shared" si="0"/>
        <v>100</v>
      </c>
      <c r="I16" s="114">
        <f t="shared" si="0"/>
        <v>100</v>
      </c>
      <c r="J16" s="114">
        <f t="shared" si="0"/>
        <v>100</v>
      </c>
      <c r="K16" s="114">
        <f t="shared" si="0"/>
        <v>100</v>
      </c>
      <c r="L16" s="114">
        <f t="shared" si="0"/>
        <v>100</v>
      </c>
      <c r="M16" s="114">
        <f t="shared" si="0"/>
        <v>100</v>
      </c>
      <c r="N16" s="114">
        <f t="shared" si="0"/>
        <v>100</v>
      </c>
      <c r="O16" s="114">
        <f t="shared" si="0"/>
        <v>100</v>
      </c>
      <c r="P16" s="114">
        <f t="shared" si="0"/>
        <v>100</v>
      </c>
      <c r="Q16" s="114">
        <f t="shared" si="0"/>
        <v>100</v>
      </c>
      <c r="R16" s="114">
        <f t="shared" si="0"/>
        <v>100</v>
      </c>
      <c r="S16" s="114">
        <f t="shared" si="0"/>
        <v>100</v>
      </c>
      <c r="T16" s="114">
        <f t="shared" si="0"/>
        <v>100</v>
      </c>
      <c r="U16" s="114">
        <f t="shared" si="0"/>
        <v>100</v>
      </c>
      <c r="V16" s="114">
        <f t="shared" si="0"/>
        <v>100</v>
      </c>
    </row>
    <row r="17" s="5" customFormat="1" ht="29.25" customHeight="1"/>
    <row r="18" spans="1:3" s="5" customFormat="1" ht="29.25" customHeight="1" hidden="1">
      <c r="A18" s="9"/>
      <c r="B18" s="9"/>
      <c r="C18" s="9"/>
    </row>
    <row r="19" s="5" customFormat="1" ht="29.25" customHeight="1" hidden="1"/>
    <row r="20" s="5" customFormat="1" ht="29.25" customHeight="1">
      <c r="A20" s="26" t="s">
        <v>145</v>
      </c>
    </row>
    <row r="21" spans="1:22" s="13" customFormat="1" ht="33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="5" customFormat="1" ht="12.75"/>
    <row r="23" s="5" customFormat="1" ht="12.75"/>
    <row r="24" s="5" customFormat="1" ht="12.75"/>
    <row r="25" spans="1:2" s="5" customFormat="1" ht="12.75">
      <c r="A25" s="10"/>
      <c r="B25" s="10"/>
    </row>
    <row r="26" spans="1:2" s="5" customFormat="1" ht="12.75">
      <c r="A26" s="10"/>
      <c r="B26" s="10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pans="1:22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5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</sheetData>
  <sheetProtection/>
  <protectedRanges>
    <protectedRange sqref="A20" name="Диапазон1"/>
    <protectedRange sqref="B7:V15" name="Диапазон1_1"/>
  </protectedRanges>
  <mergeCells count="5">
    <mergeCell ref="A1:V1"/>
    <mergeCell ref="A2:V2"/>
    <mergeCell ref="A3:V3"/>
    <mergeCell ref="A5:A6"/>
    <mergeCell ref="B5:V5"/>
  </mergeCells>
  <printOptions/>
  <pageMargins left="0.33" right="0.22" top="0.54" bottom="0.75" header="0.5" footer="0.5"/>
  <pageSetup fitToWidth="0" fitToHeight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view="pageBreakPreview" zoomScale="90" zoomScaleSheetLayoutView="90" zoomScalePageLayoutView="0" workbookViewId="0" topLeftCell="A5">
      <selection activeCell="F13" sqref="F13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18.8515625" style="0" customWidth="1"/>
    <col min="4" max="5" width="17.140625" style="0" customWidth="1"/>
    <col min="6" max="6" width="18.421875" style="0" customWidth="1"/>
  </cols>
  <sheetData>
    <row r="1" spans="1:6" s="5" customFormat="1" ht="18.75">
      <c r="A1" s="191" t="s">
        <v>11</v>
      </c>
      <c r="B1" s="191"/>
      <c r="C1" s="191"/>
      <c r="D1" s="191"/>
      <c r="E1" s="191"/>
      <c r="F1" s="191"/>
    </row>
    <row r="2" spans="1:6" s="5" customFormat="1" ht="18.75">
      <c r="A2" s="192" t="s">
        <v>125</v>
      </c>
      <c r="B2" s="192"/>
      <c r="C2" s="192"/>
      <c r="D2" s="192"/>
      <c r="E2" s="192"/>
      <c r="F2" s="192"/>
    </row>
    <row r="3" spans="1:6" s="5" customFormat="1" ht="18.75">
      <c r="A3" s="191"/>
      <c r="B3" s="191"/>
      <c r="C3" s="191"/>
      <c r="D3" s="191"/>
      <c r="E3" s="191"/>
      <c r="F3" s="191"/>
    </row>
    <row r="4" spans="1:6" s="5" customFormat="1" ht="12.75">
      <c r="A4" s="31"/>
      <c r="B4" s="31"/>
      <c r="C4" s="31"/>
      <c r="D4" s="31"/>
      <c r="E4" s="31"/>
      <c r="F4" s="31"/>
    </row>
    <row r="5" spans="1:6" s="5" customFormat="1" ht="27.75" customHeight="1">
      <c r="A5" s="178" t="s">
        <v>12</v>
      </c>
      <c r="B5" s="185" t="s">
        <v>217</v>
      </c>
      <c r="C5" s="187" t="s">
        <v>14</v>
      </c>
      <c r="D5" s="188"/>
      <c r="E5" s="189"/>
      <c r="F5" s="178" t="s">
        <v>13</v>
      </c>
    </row>
    <row r="6" spans="1:6" s="5" customFormat="1" ht="46.5" customHeight="1">
      <c r="A6" s="178"/>
      <c r="B6" s="186"/>
      <c r="C6" s="45" t="s">
        <v>15</v>
      </c>
      <c r="D6" s="27" t="s">
        <v>16</v>
      </c>
      <c r="E6" s="27" t="s">
        <v>17</v>
      </c>
      <c r="F6" s="178"/>
    </row>
    <row r="7" spans="1:6" s="5" customFormat="1" ht="24.75" customHeight="1">
      <c r="A7" s="46" t="s">
        <v>8</v>
      </c>
      <c r="B7" s="127">
        <v>4</v>
      </c>
      <c r="C7" s="47">
        <v>0</v>
      </c>
      <c r="D7" s="47">
        <v>0</v>
      </c>
      <c r="E7" s="47">
        <v>0</v>
      </c>
      <c r="F7" s="47">
        <v>0</v>
      </c>
    </row>
    <row r="8" spans="1:6" s="5" customFormat="1" ht="24.75" customHeight="1">
      <c r="A8" s="46" t="s">
        <v>18</v>
      </c>
      <c r="B8" s="127">
        <v>5</v>
      </c>
      <c r="C8" s="47">
        <v>0</v>
      </c>
      <c r="D8" s="47">
        <v>0</v>
      </c>
      <c r="E8" s="47">
        <v>0</v>
      </c>
      <c r="F8" s="47">
        <v>0</v>
      </c>
    </row>
    <row r="9" spans="1:6" s="5" customFormat="1" ht="24.75" customHeight="1">
      <c r="A9" s="46" t="s">
        <v>19</v>
      </c>
      <c r="B9" s="127">
        <v>3</v>
      </c>
      <c r="C9" s="47">
        <v>0</v>
      </c>
      <c r="D9" s="47">
        <v>0</v>
      </c>
      <c r="E9" s="47">
        <v>0</v>
      </c>
      <c r="F9" s="47">
        <v>0</v>
      </c>
    </row>
    <row r="10" spans="1:6" s="5" customFormat="1" ht="24.75" customHeight="1">
      <c r="A10" s="46" t="s">
        <v>162</v>
      </c>
      <c r="B10" s="128">
        <v>5</v>
      </c>
      <c r="C10" s="47">
        <v>0</v>
      </c>
      <c r="D10" s="47">
        <v>0</v>
      </c>
      <c r="E10" s="47">
        <v>0</v>
      </c>
      <c r="F10" s="47">
        <v>0</v>
      </c>
    </row>
    <row r="11" spans="1:6" s="5" customFormat="1" ht="24.75" customHeight="1">
      <c r="A11" s="46" t="s">
        <v>163</v>
      </c>
      <c r="B11" s="128">
        <v>5</v>
      </c>
      <c r="C11" s="47">
        <v>0</v>
      </c>
      <c r="D11" s="47">
        <v>0</v>
      </c>
      <c r="E11" s="47">
        <v>0</v>
      </c>
      <c r="F11" s="47">
        <v>0</v>
      </c>
    </row>
    <row r="12" spans="1:6" s="5" customFormat="1" ht="24.75" customHeight="1">
      <c r="A12" s="46" t="s">
        <v>164</v>
      </c>
      <c r="B12" s="128">
        <v>9</v>
      </c>
      <c r="C12" s="47">
        <v>0</v>
      </c>
      <c r="D12" s="47">
        <v>0</v>
      </c>
      <c r="E12" s="47">
        <v>0</v>
      </c>
      <c r="F12" s="47">
        <v>0</v>
      </c>
    </row>
    <row r="13" spans="1:6" s="5" customFormat="1" ht="24.75" customHeight="1">
      <c r="A13" s="46" t="s">
        <v>229</v>
      </c>
      <c r="B13" s="128">
        <v>7</v>
      </c>
      <c r="C13" s="91">
        <v>0</v>
      </c>
      <c r="D13" s="91">
        <v>0</v>
      </c>
      <c r="E13" s="91">
        <v>0</v>
      </c>
      <c r="F13" s="47">
        <v>0</v>
      </c>
    </row>
    <row r="14" spans="1:6" s="5" customFormat="1" ht="24.75" customHeight="1">
      <c r="A14" s="46" t="s">
        <v>230</v>
      </c>
      <c r="B14" s="128">
        <v>7</v>
      </c>
      <c r="C14" s="91">
        <v>0</v>
      </c>
      <c r="D14" s="91">
        <v>0</v>
      </c>
      <c r="E14" s="91">
        <v>0</v>
      </c>
      <c r="F14" s="47">
        <v>0</v>
      </c>
    </row>
    <row r="15" spans="1:6" s="5" customFormat="1" ht="24.75" customHeight="1">
      <c r="A15" s="46" t="s">
        <v>231</v>
      </c>
      <c r="B15" s="128">
        <v>9</v>
      </c>
      <c r="C15" s="91">
        <v>0</v>
      </c>
      <c r="D15" s="91">
        <v>0</v>
      </c>
      <c r="E15" s="91">
        <v>0</v>
      </c>
      <c r="F15" s="47">
        <v>0</v>
      </c>
    </row>
    <row r="16" spans="1:6" s="5" customFormat="1" ht="34.5" customHeight="1">
      <c r="A16" s="27" t="s">
        <v>232</v>
      </c>
      <c r="B16" s="129">
        <f>SUM(B7:B15)+29</f>
        <v>83</v>
      </c>
      <c r="C16" s="88">
        <f>SUM(C7:C15)</f>
        <v>0</v>
      </c>
      <c r="D16" s="88">
        <f>SUM(D7:D12)</f>
        <v>0</v>
      </c>
      <c r="E16" s="88">
        <f>SUM(E7:E15)</f>
        <v>0</v>
      </c>
      <c r="F16" s="92">
        <f>SUM(F7:F12)</f>
        <v>0</v>
      </c>
    </row>
    <row r="17" spans="1:9" s="5" customFormat="1" ht="24.75" customHeight="1">
      <c r="A17" s="190" t="s">
        <v>174</v>
      </c>
      <c r="B17" s="190"/>
      <c r="C17" s="190"/>
      <c r="D17" s="190"/>
      <c r="E17" s="190"/>
      <c r="F17" s="190"/>
      <c r="G17" s="190"/>
      <c r="H17" s="190"/>
      <c r="I17" s="190"/>
    </row>
    <row r="18" s="5" customFormat="1" ht="24.75" customHeight="1" hidden="1"/>
    <row r="19" spans="1:2" s="5" customFormat="1" ht="24.75" customHeight="1" hidden="1">
      <c r="A19" s="8"/>
      <c r="B19" s="8"/>
    </row>
    <row r="20" s="5" customFormat="1" ht="24.75" customHeight="1">
      <c r="A20" s="26" t="s">
        <v>145</v>
      </c>
    </row>
    <row r="21" s="5" customFormat="1" ht="24.75" customHeight="1"/>
    <row r="22" s="5" customFormat="1" ht="12.75" customHeight="1"/>
    <row r="23" s="5" customFormat="1" ht="12.75"/>
    <row r="24" s="5" customFormat="1" ht="12.75"/>
    <row r="25" s="5" customFormat="1" ht="12.75"/>
    <row r="26" s="5" customFormat="1" ht="12.75"/>
    <row r="27" s="5" customFormat="1" ht="12.75">
      <c r="A27" s="89"/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pans="1:6" s="5" customFormat="1" ht="12.75">
      <c r="A79"/>
      <c r="B79"/>
      <c r="C79"/>
      <c r="D79"/>
      <c r="E79"/>
      <c r="F79"/>
    </row>
    <row r="80" spans="1:6" s="5" customFormat="1" ht="12.75">
      <c r="A80"/>
      <c r="B80"/>
      <c r="C80"/>
      <c r="D80"/>
      <c r="E80"/>
      <c r="F80"/>
    </row>
    <row r="81" spans="1:6" s="5" customFormat="1" ht="12.75">
      <c r="A81"/>
      <c r="B81"/>
      <c r="C81"/>
      <c r="D81"/>
      <c r="E81"/>
      <c r="F81"/>
    </row>
    <row r="82" spans="1:6" s="5" customFormat="1" ht="12.75">
      <c r="A82"/>
      <c r="B82"/>
      <c r="C82"/>
      <c r="D82"/>
      <c r="E82"/>
      <c r="F82"/>
    </row>
    <row r="83" spans="1:6" s="5" customFormat="1" ht="12.75">
      <c r="A83"/>
      <c r="B83"/>
      <c r="C83"/>
      <c r="D83"/>
      <c r="E83"/>
      <c r="F83"/>
    </row>
    <row r="84" spans="1:6" s="5" customFormat="1" ht="12.75">
      <c r="A84"/>
      <c r="B84"/>
      <c r="C84"/>
      <c r="D84"/>
      <c r="E84"/>
      <c r="F84"/>
    </row>
  </sheetData>
  <sheetProtection/>
  <protectedRanges>
    <protectedRange sqref="A20" name="Диапазон2"/>
    <protectedRange sqref="B10:B15 C7:F15" name="Диапазон2_1"/>
    <protectedRange sqref="B7:B9" name="Диапазон1"/>
  </protectedRanges>
  <mergeCells count="8">
    <mergeCell ref="B5:B6"/>
    <mergeCell ref="C5:E5"/>
    <mergeCell ref="A17:I17"/>
    <mergeCell ref="A1:F1"/>
    <mergeCell ref="A2:F2"/>
    <mergeCell ref="A3:F3"/>
    <mergeCell ref="A5:A6"/>
    <mergeCell ref="F5:F6"/>
  </mergeCells>
  <printOptions/>
  <pageMargins left="0.36" right="0.17" top="1" bottom="1" header="0.5" footer="0.5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112" zoomScaleSheetLayoutView="112" zoomScalePageLayoutView="0" workbookViewId="0" topLeftCell="A1">
      <selection activeCell="A19" sqref="A19:I19"/>
    </sheetView>
  </sheetViews>
  <sheetFormatPr defaultColWidth="9.140625" defaultRowHeight="12.75"/>
  <cols>
    <col min="1" max="1" width="19.28125" style="0" customWidth="1"/>
    <col min="2" max="2" width="21.00390625" style="0" customWidth="1"/>
    <col min="3" max="3" width="14.00390625" style="0" customWidth="1"/>
    <col min="4" max="4" width="11.7109375" style="0" customWidth="1"/>
    <col min="5" max="5" width="13.57421875" style="0" customWidth="1"/>
    <col min="6" max="6" width="10.57421875" style="0" customWidth="1"/>
    <col min="7" max="7" width="14.00390625" style="0" customWidth="1"/>
    <col min="8" max="8" width="8.28125" style="0" customWidth="1"/>
    <col min="9" max="9" width="18.421875" style="0" customWidth="1"/>
  </cols>
  <sheetData>
    <row r="1" spans="1:9" ht="18.75">
      <c r="A1" s="191" t="s">
        <v>175</v>
      </c>
      <c r="B1" s="191"/>
      <c r="C1" s="191"/>
      <c r="D1" s="191"/>
      <c r="E1" s="191"/>
      <c r="F1" s="191"/>
      <c r="G1" s="191"/>
      <c r="H1" s="191"/>
      <c r="I1" s="191"/>
    </row>
    <row r="2" spans="1:9" ht="18.75">
      <c r="A2" s="192" t="s">
        <v>125</v>
      </c>
      <c r="B2" s="192"/>
      <c r="C2" s="192"/>
      <c r="D2" s="192"/>
      <c r="E2" s="192"/>
      <c r="F2" s="192"/>
      <c r="G2" s="192"/>
      <c r="H2" s="192"/>
      <c r="I2" s="192"/>
    </row>
    <row r="3" spans="1:12" ht="15.75">
      <c r="A3" s="207"/>
      <c r="B3" s="207"/>
      <c r="C3" s="207"/>
      <c r="D3" s="207"/>
      <c r="E3" s="207"/>
      <c r="F3" s="207"/>
      <c r="G3" s="207"/>
      <c r="H3" s="207"/>
      <c r="I3" s="207"/>
      <c r="J3" s="26"/>
      <c r="K3" s="26"/>
      <c r="L3" s="26"/>
    </row>
    <row r="4" spans="1:9" ht="52.5" customHeight="1">
      <c r="A4" s="185" t="s">
        <v>12</v>
      </c>
      <c r="B4" s="200" t="s">
        <v>160</v>
      </c>
      <c r="C4" s="205" t="s">
        <v>159</v>
      </c>
      <c r="D4" s="193" t="s">
        <v>171</v>
      </c>
      <c r="E4" s="194"/>
      <c r="F4" s="198" t="s">
        <v>172</v>
      </c>
      <c r="G4" s="199"/>
      <c r="H4" s="198" t="s">
        <v>173</v>
      </c>
      <c r="I4" s="199"/>
    </row>
    <row r="5" spans="1:9" ht="12.75" customHeight="1">
      <c r="A5" s="202"/>
      <c r="B5" s="201"/>
      <c r="C5" s="206"/>
      <c r="D5" s="200" t="s">
        <v>169</v>
      </c>
      <c r="E5" s="195" t="s">
        <v>170</v>
      </c>
      <c r="F5" s="200" t="s">
        <v>169</v>
      </c>
      <c r="G5" s="195" t="s">
        <v>170</v>
      </c>
      <c r="H5" s="200" t="s">
        <v>169</v>
      </c>
      <c r="I5" s="195" t="s">
        <v>170</v>
      </c>
    </row>
    <row r="6" spans="1:9" ht="12.75" customHeight="1">
      <c r="A6" s="203"/>
      <c r="B6" s="201"/>
      <c r="C6" s="206"/>
      <c r="D6" s="201"/>
      <c r="E6" s="196"/>
      <c r="F6" s="201"/>
      <c r="G6" s="196"/>
      <c r="H6" s="201"/>
      <c r="I6" s="196"/>
    </row>
    <row r="7" spans="1:9" ht="37.5" customHeight="1">
      <c r="A7" s="204"/>
      <c r="B7" s="201"/>
      <c r="C7" s="206"/>
      <c r="D7" s="201"/>
      <c r="E7" s="197"/>
      <c r="F7" s="201"/>
      <c r="G7" s="197"/>
      <c r="H7" s="201"/>
      <c r="I7" s="197"/>
    </row>
    <row r="8" spans="1:9" ht="19.5" customHeight="1">
      <c r="A8" s="46" t="s">
        <v>8</v>
      </c>
      <c r="B8" s="163">
        <v>33</v>
      </c>
      <c r="C8" s="161">
        <v>0</v>
      </c>
      <c r="D8" s="161">
        <v>0</v>
      </c>
      <c r="E8" s="161">
        <v>0</v>
      </c>
      <c r="F8" s="161">
        <v>1</v>
      </c>
      <c r="G8" s="161">
        <v>0</v>
      </c>
      <c r="H8" s="161">
        <v>0</v>
      </c>
      <c r="I8" s="161">
        <v>0</v>
      </c>
    </row>
    <row r="9" spans="1:9" ht="18" customHeight="1">
      <c r="A9" s="46" t="s">
        <v>9</v>
      </c>
      <c r="B9" s="164">
        <v>5</v>
      </c>
      <c r="C9" s="162">
        <v>1</v>
      </c>
      <c r="D9" s="162">
        <v>0</v>
      </c>
      <c r="E9" s="162">
        <v>0</v>
      </c>
      <c r="F9" s="162">
        <v>1</v>
      </c>
      <c r="G9" s="162">
        <v>1</v>
      </c>
      <c r="H9" s="162">
        <v>0</v>
      </c>
      <c r="I9" s="162">
        <v>0</v>
      </c>
    </row>
    <row r="10" spans="1:9" ht="16.5" customHeight="1">
      <c r="A10" s="46" t="s">
        <v>10</v>
      </c>
      <c r="B10" s="164">
        <v>3</v>
      </c>
      <c r="C10" s="162">
        <v>0</v>
      </c>
      <c r="D10" s="162">
        <v>0</v>
      </c>
      <c r="E10" s="162">
        <v>0</v>
      </c>
      <c r="F10" s="162">
        <v>3</v>
      </c>
      <c r="G10" s="162">
        <v>0</v>
      </c>
      <c r="H10" s="162">
        <v>0</v>
      </c>
      <c r="I10" s="162">
        <v>0</v>
      </c>
    </row>
    <row r="11" spans="1:9" ht="16.5" customHeight="1">
      <c r="A11" s="46" t="s">
        <v>162</v>
      </c>
      <c r="B11" s="165">
        <v>5</v>
      </c>
      <c r="C11" s="162">
        <v>6</v>
      </c>
      <c r="D11" s="162">
        <v>0</v>
      </c>
      <c r="E11" s="162">
        <v>1</v>
      </c>
      <c r="F11" s="162">
        <v>1</v>
      </c>
      <c r="G11" s="162">
        <v>6</v>
      </c>
      <c r="H11" s="162">
        <v>0</v>
      </c>
      <c r="I11" s="162">
        <v>2</v>
      </c>
    </row>
    <row r="12" spans="1:9" ht="16.5" customHeight="1">
      <c r="A12" s="46" t="s">
        <v>163</v>
      </c>
      <c r="B12" s="165">
        <v>5</v>
      </c>
      <c r="C12" s="162">
        <v>0</v>
      </c>
      <c r="D12" s="162">
        <v>0</v>
      </c>
      <c r="E12" s="162">
        <v>0</v>
      </c>
      <c r="F12" s="162">
        <v>3</v>
      </c>
      <c r="G12" s="162">
        <v>0</v>
      </c>
      <c r="H12" s="162">
        <v>0</v>
      </c>
      <c r="I12" s="162">
        <v>0</v>
      </c>
    </row>
    <row r="13" spans="1:9" ht="16.5" customHeight="1">
      <c r="A13" s="46" t="s">
        <v>164</v>
      </c>
      <c r="B13" s="165">
        <v>9</v>
      </c>
      <c r="C13" s="162">
        <v>1</v>
      </c>
      <c r="D13" s="162">
        <v>1</v>
      </c>
      <c r="E13" s="162">
        <v>1</v>
      </c>
      <c r="F13" s="162">
        <v>3</v>
      </c>
      <c r="G13" s="162">
        <v>1</v>
      </c>
      <c r="H13" s="162">
        <v>0</v>
      </c>
      <c r="I13" s="162">
        <v>0</v>
      </c>
    </row>
    <row r="14" spans="1:9" ht="16.5" customHeight="1">
      <c r="A14" s="46" t="s">
        <v>229</v>
      </c>
      <c r="B14" s="165">
        <v>7</v>
      </c>
      <c r="C14" s="162">
        <v>1</v>
      </c>
      <c r="D14" s="162">
        <v>0</v>
      </c>
      <c r="E14" s="162">
        <v>0</v>
      </c>
      <c r="F14" s="162">
        <v>1</v>
      </c>
      <c r="G14" s="162">
        <v>1</v>
      </c>
      <c r="H14" s="162">
        <v>0</v>
      </c>
      <c r="I14" s="162">
        <v>0</v>
      </c>
    </row>
    <row r="15" spans="1:9" ht="16.5" customHeight="1">
      <c r="A15" s="46" t="s">
        <v>230</v>
      </c>
      <c r="B15" s="165">
        <v>7</v>
      </c>
      <c r="C15" s="162">
        <v>0</v>
      </c>
      <c r="D15" s="162">
        <v>0</v>
      </c>
      <c r="E15" s="162">
        <v>0</v>
      </c>
      <c r="F15" s="162">
        <v>1</v>
      </c>
      <c r="G15" s="162">
        <v>0</v>
      </c>
      <c r="H15" s="162">
        <v>0</v>
      </c>
      <c r="I15" s="162">
        <v>0</v>
      </c>
    </row>
    <row r="16" spans="1:9" ht="16.5" customHeight="1">
      <c r="A16" s="46" t="s">
        <v>233</v>
      </c>
      <c r="B16" s="165">
        <v>9</v>
      </c>
      <c r="C16" s="162">
        <v>0</v>
      </c>
      <c r="D16" s="162">
        <v>0</v>
      </c>
      <c r="E16" s="162">
        <v>0</v>
      </c>
      <c r="F16" s="162">
        <v>3</v>
      </c>
      <c r="G16" s="162">
        <v>0</v>
      </c>
      <c r="H16" s="162">
        <v>0</v>
      </c>
      <c r="I16" s="162">
        <v>0</v>
      </c>
    </row>
    <row r="17" spans="1:9" ht="29.25" customHeight="1">
      <c r="A17" s="27" t="s">
        <v>232</v>
      </c>
      <c r="B17" s="166">
        <f>SUM(B8:B16)</f>
        <v>83</v>
      </c>
      <c r="C17" s="162">
        <f>SUM(C8:C16)</f>
        <v>9</v>
      </c>
      <c r="D17" s="162">
        <f>SUM(D8:D16)</f>
        <v>1</v>
      </c>
      <c r="E17" s="162">
        <f>SUM(E8:E13)</f>
        <v>2</v>
      </c>
      <c r="F17" s="162">
        <f>SUM(F8:F16)</f>
        <v>17</v>
      </c>
      <c r="G17" s="162">
        <f>SUM(G8:G16)</f>
        <v>9</v>
      </c>
      <c r="H17" s="162">
        <f>SUM(H8:H16)</f>
        <v>0</v>
      </c>
      <c r="I17" s="162">
        <f>SUM(I8:I13)</f>
        <v>2</v>
      </c>
    </row>
    <row r="18" ht="15" customHeight="1"/>
    <row r="19" spans="1:9" ht="17.25" customHeight="1">
      <c r="A19" s="190" t="s">
        <v>174</v>
      </c>
      <c r="B19" s="190"/>
      <c r="C19" s="190"/>
      <c r="D19" s="190"/>
      <c r="E19" s="190"/>
      <c r="F19" s="190"/>
      <c r="G19" s="190"/>
      <c r="H19" s="190"/>
      <c r="I19" s="190"/>
    </row>
    <row r="20" spans="1:9" ht="13.5" customHeight="1">
      <c r="A20" s="190" t="s">
        <v>168</v>
      </c>
      <c r="B20" s="190"/>
      <c r="C20" s="190"/>
      <c r="D20" s="190"/>
      <c r="E20" s="190"/>
      <c r="F20" s="190"/>
      <c r="G20" s="190"/>
      <c r="H20" s="190"/>
      <c r="I20" s="190"/>
    </row>
    <row r="21" ht="17.25" customHeight="1"/>
    <row r="22" ht="13.5" customHeight="1"/>
    <row r="23" spans="1:9" ht="15.75" customHeight="1">
      <c r="A23" s="83" t="s">
        <v>146</v>
      </c>
      <c r="B23" s="84"/>
      <c r="C23" s="84"/>
      <c r="D23" s="84"/>
      <c r="E23" s="84"/>
      <c r="F23" s="84"/>
      <c r="G23" s="84"/>
      <c r="H23" s="84"/>
      <c r="I23" s="84"/>
    </row>
    <row r="28" spans="10:29" ht="14.25"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</row>
    <row r="29" spans="14:20" ht="12.75">
      <c r="N29" s="82"/>
      <c r="O29" s="82"/>
      <c r="P29" s="82"/>
      <c r="Q29" s="82"/>
      <c r="R29" s="82"/>
      <c r="S29" s="82"/>
      <c r="T29" s="82"/>
    </row>
  </sheetData>
  <sheetProtection/>
  <protectedRanges>
    <protectedRange sqref="B11:B16" name="Диапазон2_1"/>
    <protectedRange sqref="B8:B10" name="Диапазон1"/>
  </protectedRanges>
  <mergeCells count="17">
    <mergeCell ref="A1:I1"/>
    <mergeCell ref="A4:A7"/>
    <mergeCell ref="B4:B7"/>
    <mergeCell ref="C4:C7"/>
    <mergeCell ref="D5:D7"/>
    <mergeCell ref="G5:G7"/>
    <mergeCell ref="I5:I7"/>
    <mergeCell ref="A3:I3"/>
    <mergeCell ref="A2:I2"/>
    <mergeCell ref="A20:I20"/>
    <mergeCell ref="D4:E4"/>
    <mergeCell ref="E5:E7"/>
    <mergeCell ref="F4:G4"/>
    <mergeCell ref="F5:F7"/>
    <mergeCell ref="H4:I4"/>
    <mergeCell ref="H5:H7"/>
    <mergeCell ref="A19:I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5"/>
  <sheetViews>
    <sheetView view="pageBreakPreview" zoomScale="90" zoomScaleSheetLayoutView="90" zoomScalePageLayoutView="0" workbookViewId="0" topLeftCell="A12">
      <selection activeCell="A6" sqref="A6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3" width="9.8515625" style="0" customWidth="1"/>
    <col min="4" max="4" width="8.8515625" style="0" customWidth="1"/>
    <col min="5" max="5" width="8.28125" style="0" customWidth="1"/>
    <col min="6" max="6" width="8.8515625" style="0" customWidth="1"/>
    <col min="7" max="11" width="9.00390625" style="0" customWidth="1"/>
    <col min="12" max="12" width="8.7109375" style="0" customWidth="1"/>
    <col min="13" max="13" width="10.57421875" style="0" customWidth="1"/>
    <col min="14" max="14" width="8.8515625" style="0" customWidth="1"/>
    <col min="15" max="15" width="9.28125" style="0" customWidth="1"/>
    <col min="16" max="16" width="8.140625" style="0" customWidth="1"/>
    <col min="17" max="20" width="8.57421875" style="0" customWidth="1"/>
    <col min="21" max="21" width="8.8515625" style="0" customWidth="1"/>
    <col min="22" max="22" width="12.00390625" style="0" customWidth="1"/>
  </cols>
  <sheetData>
    <row r="1" spans="1:20" s="5" customFormat="1" ht="18.75">
      <c r="A1" s="214" t="s">
        <v>178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132"/>
      <c r="S1" s="132"/>
      <c r="T1" s="132"/>
    </row>
    <row r="2" spans="1:20" s="5" customFormat="1" ht="18.75">
      <c r="A2" s="215" t="s">
        <v>126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133"/>
      <c r="S2" s="133"/>
      <c r="T2" s="133"/>
    </row>
    <row r="3" spans="1:20" s="5" customFormat="1" ht="19.5" thickBo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32"/>
      <c r="S3" s="132"/>
      <c r="T3" s="132"/>
    </row>
    <row r="4" spans="1:22" s="5" customFormat="1" ht="26.25" customHeight="1">
      <c r="A4" s="216" t="s">
        <v>177</v>
      </c>
      <c r="B4" s="217" t="s">
        <v>179</v>
      </c>
      <c r="C4" s="218"/>
      <c r="D4" s="218"/>
      <c r="E4" s="218"/>
      <c r="F4" s="218"/>
      <c r="G4" s="218"/>
      <c r="H4" s="219"/>
      <c r="I4" s="219"/>
      <c r="J4" s="219"/>
      <c r="K4" s="220"/>
      <c r="L4" s="210" t="s">
        <v>180</v>
      </c>
      <c r="M4" s="211"/>
      <c r="N4" s="211"/>
      <c r="O4" s="211"/>
      <c r="P4" s="211"/>
      <c r="Q4" s="211"/>
      <c r="R4" s="212"/>
      <c r="S4" s="212"/>
      <c r="T4" s="212"/>
      <c r="U4" s="213"/>
      <c r="V4" s="208" t="s">
        <v>234</v>
      </c>
    </row>
    <row r="5" spans="1:22" s="5" customFormat="1" ht="57.75" customHeight="1">
      <c r="A5" s="216"/>
      <c r="B5" s="95" t="s">
        <v>8</v>
      </c>
      <c r="C5" s="46" t="s">
        <v>18</v>
      </c>
      <c r="D5" s="46" t="s">
        <v>19</v>
      </c>
      <c r="E5" s="46" t="s">
        <v>162</v>
      </c>
      <c r="F5" s="46" t="s">
        <v>163</v>
      </c>
      <c r="G5" s="46" t="s">
        <v>164</v>
      </c>
      <c r="H5" s="56" t="s">
        <v>229</v>
      </c>
      <c r="I5" s="56" t="s">
        <v>230</v>
      </c>
      <c r="J5" s="56" t="s">
        <v>231</v>
      </c>
      <c r="K5" s="134" t="s">
        <v>232</v>
      </c>
      <c r="L5" s="95" t="s">
        <v>8</v>
      </c>
      <c r="M5" s="46" t="s">
        <v>18</v>
      </c>
      <c r="N5" s="46" t="s">
        <v>19</v>
      </c>
      <c r="O5" s="46" t="s">
        <v>162</v>
      </c>
      <c r="P5" s="46" t="s">
        <v>163</v>
      </c>
      <c r="Q5" s="46" t="s">
        <v>164</v>
      </c>
      <c r="R5" s="56" t="s">
        <v>229</v>
      </c>
      <c r="S5" s="56" t="s">
        <v>230</v>
      </c>
      <c r="T5" s="56" t="s">
        <v>231</v>
      </c>
      <c r="U5" s="134" t="s">
        <v>232</v>
      </c>
      <c r="V5" s="209"/>
    </row>
    <row r="6" spans="1:22" s="5" customFormat="1" ht="84" customHeight="1">
      <c r="A6" s="142" t="s">
        <v>176</v>
      </c>
      <c r="B6" s="143">
        <v>22</v>
      </c>
      <c r="C6" s="144">
        <v>1</v>
      </c>
      <c r="D6" s="144">
        <v>1</v>
      </c>
      <c r="E6" s="144">
        <v>0</v>
      </c>
      <c r="F6" s="144">
        <v>1</v>
      </c>
      <c r="G6" s="144">
        <v>0</v>
      </c>
      <c r="H6" s="145">
        <v>0</v>
      </c>
      <c r="I6" s="145">
        <v>0</v>
      </c>
      <c r="J6" s="145">
        <v>0</v>
      </c>
      <c r="K6" s="146">
        <f>SUM(B6:J6)</f>
        <v>25</v>
      </c>
      <c r="L6" s="143">
        <v>11</v>
      </c>
      <c r="M6" s="144">
        <v>5</v>
      </c>
      <c r="N6" s="144">
        <v>4</v>
      </c>
      <c r="O6" s="144">
        <v>1</v>
      </c>
      <c r="P6" s="144">
        <v>5</v>
      </c>
      <c r="Q6" s="144">
        <v>9</v>
      </c>
      <c r="R6" s="145">
        <v>7</v>
      </c>
      <c r="S6" s="145">
        <v>7</v>
      </c>
      <c r="T6" s="145">
        <v>9</v>
      </c>
      <c r="U6" s="146">
        <f>SUM(L6:T6)</f>
        <v>58</v>
      </c>
      <c r="V6" s="147">
        <f>(K6+U6)</f>
        <v>83</v>
      </c>
    </row>
    <row r="7" spans="1:22" s="5" customFormat="1" ht="48.75" customHeight="1" hidden="1">
      <c r="A7" s="137" t="s">
        <v>182</v>
      </c>
      <c r="B7" s="143"/>
      <c r="C7" s="144"/>
      <c r="D7" s="144"/>
      <c r="E7" s="144"/>
      <c r="F7" s="144"/>
      <c r="G7" s="144"/>
      <c r="H7" s="145"/>
      <c r="I7" s="145"/>
      <c r="J7" s="145"/>
      <c r="K7" s="146">
        <f>SUM(B7:G7)</f>
        <v>0</v>
      </c>
      <c r="L7" s="143"/>
      <c r="M7" s="144"/>
      <c r="N7" s="144"/>
      <c r="O7" s="144"/>
      <c r="P7" s="144"/>
      <c r="Q7" s="144"/>
      <c r="R7" s="145"/>
      <c r="S7" s="145"/>
      <c r="T7" s="145"/>
      <c r="U7" s="146">
        <f>SUM(L7:Q7)</f>
        <v>0</v>
      </c>
      <c r="V7" s="147">
        <f aca="true" t="shared" si="0" ref="V7:V17">(K7+U7)</f>
        <v>0</v>
      </c>
    </row>
    <row r="8" spans="1:22" s="5" customFormat="1" ht="47.25" customHeight="1">
      <c r="A8" s="137" t="s">
        <v>183</v>
      </c>
      <c r="B8" s="143">
        <v>37</v>
      </c>
      <c r="C8" s="144">
        <v>116</v>
      </c>
      <c r="D8" s="144">
        <v>81</v>
      </c>
      <c r="E8" s="144">
        <v>60</v>
      </c>
      <c r="F8" s="144">
        <v>100</v>
      </c>
      <c r="G8" s="144">
        <v>45</v>
      </c>
      <c r="H8" s="144">
        <v>24</v>
      </c>
      <c r="I8" s="144">
        <v>41</v>
      </c>
      <c r="J8" s="144">
        <v>43</v>
      </c>
      <c r="K8" s="146">
        <f>SUM(B8:J8)</f>
        <v>547</v>
      </c>
      <c r="L8" s="143">
        <v>11</v>
      </c>
      <c r="M8" s="144">
        <v>5</v>
      </c>
      <c r="N8" s="144">
        <v>10</v>
      </c>
      <c r="O8" s="144">
        <v>12</v>
      </c>
      <c r="P8" s="144">
        <v>18</v>
      </c>
      <c r="Q8" s="144">
        <v>6</v>
      </c>
      <c r="R8" s="144">
        <v>11</v>
      </c>
      <c r="S8" s="144">
        <v>7</v>
      </c>
      <c r="T8" s="144">
        <v>16</v>
      </c>
      <c r="U8" s="146">
        <f>SUM(L8:T8)</f>
        <v>96</v>
      </c>
      <c r="V8" s="147">
        <f t="shared" si="0"/>
        <v>643</v>
      </c>
    </row>
    <row r="9" spans="1:22" s="5" customFormat="1" ht="57.75" customHeight="1">
      <c r="A9" s="138" t="s">
        <v>187</v>
      </c>
      <c r="B9" s="143">
        <v>12</v>
      </c>
      <c r="C9" s="144">
        <v>12</v>
      </c>
      <c r="D9" s="144">
        <v>7</v>
      </c>
      <c r="E9" s="144">
        <v>19</v>
      </c>
      <c r="F9" s="144">
        <v>19</v>
      </c>
      <c r="G9" s="144">
        <v>19</v>
      </c>
      <c r="H9" s="148">
        <v>17</v>
      </c>
      <c r="I9" s="148">
        <v>12</v>
      </c>
      <c r="J9" s="148">
        <v>32</v>
      </c>
      <c r="K9" s="146">
        <f>SUM(B9:J9)</f>
        <v>149</v>
      </c>
      <c r="L9" s="143">
        <v>12</v>
      </c>
      <c r="M9" s="144">
        <v>7</v>
      </c>
      <c r="N9" s="144">
        <v>7</v>
      </c>
      <c r="O9" s="144">
        <v>18</v>
      </c>
      <c r="P9" s="144">
        <v>19</v>
      </c>
      <c r="Q9" s="144">
        <v>292</v>
      </c>
      <c r="R9" s="149">
        <v>24</v>
      </c>
      <c r="S9" s="149">
        <v>27</v>
      </c>
      <c r="T9" s="149">
        <v>39</v>
      </c>
      <c r="U9" s="146">
        <f>SUM(L9:T9)</f>
        <v>445</v>
      </c>
      <c r="V9" s="147">
        <f t="shared" si="0"/>
        <v>594</v>
      </c>
    </row>
    <row r="10" spans="1:22" s="5" customFormat="1" ht="65.25" customHeight="1" hidden="1">
      <c r="A10" s="139" t="s">
        <v>186</v>
      </c>
      <c r="B10" s="143"/>
      <c r="C10" s="144"/>
      <c r="D10" s="144"/>
      <c r="E10" s="144"/>
      <c r="F10" s="144"/>
      <c r="G10" s="144"/>
      <c r="H10" s="145"/>
      <c r="I10" s="145"/>
      <c r="J10" s="145"/>
      <c r="K10" s="146">
        <f>SUM(B10:G10)</f>
        <v>0</v>
      </c>
      <c r="L10" s="143"/>
      <c r="M10" s="144"/>
      <c r="N10" s="144"/>
      <c r="O10" s="144"/>
      <c r="P10" s="144"/>
      <c r="Q10" s="144"/>
      <c r="R10" s="145"/>
      <c r="S10" s="145"/>
      <c r="T10" s="145"/>
      <c r="U10" s="146">
        <f>SUM(L10:Q10)</f>
        <v>0</v>
      </c>
      <c r="V10" s="147">
        <f t="shared" si="0"/>
        <v>0</v>
      </c>
    </row>
    <row r="11" spans="1:22" s="5" customFormat="1" ht="48.75" customHeight="1">
      <c r="A11" s="139" t="s">
        <v>130</v>
      </c>
      <c r="B11" s="143">
        <v>0</v>
      </c>
      <c r="C11" s="150">
        <v>0</v>
      </c>
      <c r="D11" s="144">
        <v>0</v>
      </c>
      <c r="E11" s="144">
        <v>0</v>
      </c>
      <c r="F11" s="144">
        <v>0</v>
      </c>
      <c r="G11" s="144">
        <v>0</v>
      </c>
      <c r="H11" s="145">
        <v>0</v>
      </c>
      <c r="I11" s="145">
        <v>0</v>
      </c>
      <c r="J11" s="145">
        <v>0</v>
      </c>
      <c r="K11" s="146">
        <f>SUM(B11:J11)</f>
        <v>0</v>
      </c>
      <c r="L11" s="143">
        <v>97</v>
      </c>
      <c r="M11" s="144">
        <v>53</v>
      </c>
      <c r="N11" s="144">
        <v>106</v>
      </c>
      <c r="O11" s="144">
        <v>134</v>
      </c>
      <c r="P11" s="144">
        <v>151</v>
      </c>
      <c r="Q11" s="144">
        <v>105</v>
      </c>
      <c r="R11" s="149">
        <v>89</v>
      </c>
      <c r="S11" s="149">
        <v>41</v>
      </c>
      <c r="T11" s="149">
        <v>94</v>
      </c>
      <c r="U11" s="146">
        <f>SUM(L11:T11)</f>
        <v>870</v>
      </c>
      <c r="V11" s="147">
        <f t="shared" si="0"/>
        <v>870</v>
      </c>
    </row>
    <row r="12" spans="1:22" s="5" customFormat="1" ht="63.75" customHeight="1">
      <c r="A12" s="142" t="s">
        <v>185</v>
      </c>
      <c r="B12" s="151">
        <v>231</v>
      </c>
      <c r="C12" s="149">
        <v>100</v>
      </c>
      <c r="D12" s="149">
        <v>51</v>
      </c>
      <c r="E12" s="149">
        <v>66</v>
      </c>
      <c r="F12" s="149">
        <v>89</v>
      </c>
      <c r="G12" s="149">
        <v>73</v>
      </c>
      <c r="H12" s="152">
        <v>100</v>
      </c>
      <c r="I12" s="152">
        <v>150</v>
      </c>
      <c r="J12" s="152">
        <v>175</v>
      </c>
      <c r="K12" s="146">
        <f>SUM(B12:J12)</f>
        <v>1035</v>
      </c>
      <c r="L12" s="151">
        <v>383</v>
      </c>
      <c r="M12" s="149">
        <v>210</v>
      </c>
      <c r="N12" s="149">
        <v>101</v>
      </c>
      <c r="O12" s="149">
        <v>247</v>
      </c>
      <c r="P12" s="149">
        <v>190</v>
      </c>
      <c r="Q12" s="149">
        <v>359</v>
      </c>
      <c r="R12" s="152">
        <v>210</v>
      </c>
      <c r="S12" s="152">
        <v>243</v>
      </c>
      <c r="T12" s="152">
        <v>250</v>
      </c>
      <c r="U12" s="146">
        <f>SUM(L12:T12)</f>
        <v>2193</v>
      </c>
      <c r="V12" s="147">
        <f t="shared" si="0"/>
        <v>3228</v>
      </c>
    </row>
    <row r="13" spans="1:22" s="5" customFormat="1" ht="72.75" customHeight="1">
      <c r="A13" s="137" t="s">
        <v>184</v>
      </c>
      <c r="B13" s="143">
        <v>94</v>
      </c>
      <c r="C13" s="144">
        <v>236</v>
      </c>
      <c r="D13" s="144">
        <v>254</v>
      </c>
      <c r="E13" s="144">
        <v>252</v>
      </c>
      <c r="F13" s="144">
        <v>172</v>
      </c>
      <c r="G13" s="144">
        <v>206</v>
      </c>
      <c r="H13" s="144">
        <v>224</v>
      </c>
      <c r="I13" s="144">
        <v>107</v>
      </c>
      <c r="J13" s="144">
        <v>148</v>
      </c>
      <c r="K13" s="146">
        <f>SUM(B13:J13)</f>
        <v>1693</v>
      </c>
      <c r="L13" s="143">
        <v>0</v>
      </c>
      <c r="M13" s="144">
        <v>0</v>
      </c>
      <c r="N13" s="144">
        <v>152</v>
      </c>
      <c r="O13" s="144">
        <v>21</v>
      </c>
      <c r="P13" s="144">
        <v>0</v>
      </c>
      <c r="Q13" s="144">
        <v>17</v>
      </c>
      <c r="R13" s="144">
        <v>8</v>
      </c>
      <c r="S13" s="144">
        <v>1</v>
      </c>
      <c r="T13" s="144">
        <v>8</v>
      </c>
      <c r="U13" s="146">
        <f>SUM(L13:T13)</f>
        <v>207</v>
      </c>
      <c r="V13" s="147">
        <f t="shared" si="0"/>
        <v>1900</v>
      </c>
    </row>
    <row r="14" spans="1:22" s="5" customFormat="1" ht="63" customHeight="1" hidden="1">
      <c r="A14" s="140" t="s">
        <v>188</v>
      </c>
      <c r="B14" s="143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  <c r="H14" s="145"/>
      <c r="I14" s="145"/>
      <c r="J14" s="145"/>
      <c r="K14" s="153">
        <f>SUM(B14:G14)</f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6">
        <v>0</v>
      </c>
      <c r="V14" s="147">
        <v>0</v>
      </c>
    </row>
    <row r="15" spans="1:22" s="5" customFormat="1" ht="27.75" customHeight="1">
      <c r="A15" s="137" t="s">
        <v>135</v>
      </c>
      <c r="B15" s="143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5">
        <v>0</v>
      </c>
      <c r="I15" s="145">
        <v>0</v>
      </c>
      <c r="J15" s="145">
        <v>0</v>
      </c>
      <c r="K15" s="146">
        <f>SUM(B15:J15)</f>
        <v>0</v>
      </c>
      <c r="L15" s="143">
        <v>22</v>
      </c>
      <c r="M15" s="144">
        <v>17</v>
      </c>
      <c r="N15" s="144">
        <v>8</v>
      </c>
      <c r="O15" s="144">
        <v>20</v>
      </c>
      <c r="P15" s="144">
        <v>28</v>
      </c>
      <c r="Q15" s="144">
        <v>21</v>
      </c>
      <c r="R15" s="149">
        <v>42</v>
      </c>
      <c r="S15" s="149">
        <v>14</v>
      </c>
      <c r="T15" s="149">
        <v>23</v>
      </c>
      <c r="U15" s="146">
        <f>SUM(L15:T15)</f>
        <v>195</v>
      </c>
      <c r="V15" s="147">
        <f t="shared" si="0"/>
        <v>195</v>
      </c>
    </row>
    <row r="16" spans="1:22" s="5" customFormat="1" ht="27.75" customHeight="1">
      <c r="A16" s="137" t="s">
        <v>138</v>
      </c>
      <c r="B16" s="143">
        <v>0</v>
      </c>
      <c r="C16" s="144">
        <v>5</v>
      </c>
      <c r="D16" s="144">
        <v>12</v>
      </c>
      <c r="E16" s="144">
        <v>12</v>
      </c>
      <c r="F16" s="144">
        <v>10</v>
      </c>
      <c r="G16" s="144">
        <v>12</v>
      </c>
      <c r="H16" s="149">
        <v>13</v>
      </c>
      <c r="I16" s="149">
        <v>8</v>
      </c>
      <c r="J16" s="149">
        <v>21</v>
      </c>
      <c r="K16" s="146">
        <f>SUM(B16:J16)</f>
        <v>93</v>
      </c>
      <c r="L16" s="143">
        <v>44</v>
      </c>
      <c r="M16" s="144">
        <v>47</v>
      </c>
      <c r="N16" s="144">
        <v>49</v>
      </c>
      <c r="O16" s="144">
        <v>120</v>
      </c>
      <c r="P16" s="144">
        <v>115</v>
      </c>
      <c r="Q16" s="144">
        <v>102</v>
      </c>
      <c r="R16" s="148">
        <v>71</v>
      </c>
      <c r="S16" s="148">
        <v>20</v>
      </c>
      <c r="T16" s="148">
        <v>33</v>
      </c>
      <c r="U16" s="146">
        <f>SUM(L16:T16)</f>
        <v>601</v>
      </c>
      <c r="V16" s="147">
        <f t="shared" si="0"/>
        <v>694</v>
      </c>
    </row>
    <row r="17" spans="1:22" s="5" customFormat="1" ht="50.25" customHeight="1" hidden="1">
      <c r="A17" s="140" t="s">
        <v>131</v>
      </c>
      <c r="B17" s="154"/>
      <c r="C17" s="155"/>
      <c r="D17" s="155"/>
      <c r="E17" s="155"/>
      <c r="F17" s="155"/>
      <c r="G17" s="155"/>
      <c r="H17" s="156"/>
      <c r="I17" s="156"/>
      <c r="J17" s="156"/>
      <c r="K17" s="157">
        <f>SUM(B17:G17)</f>
        <v>0</v>
      </c>
      <c r="L17" s="154"/>
      <c r="M17" s="155"/>
      <c r="N17" s="155"/>
      <c r="O17" s="155"/>
      <c r="P17" s="155"/>
      <c r="Q17" s="155"/>
      <c r="R17" s="156"/>
      <c r="S17" s="156"/>
      <c r="T17" s="156"/>
      <c r="U17" s="157">
        <f>SUM(L17:Q17)</f>
        <v>0</v>
      </c>
      <c r="V17" s="158">
        <f t="shared" si="0"/>
        <v>0</v>
      </c>
    </row>
    <row r="18" spans="1:22" s="5" customFormat="1" ht="30.75" customHeight="1">
      <c r="A18" s="141" t="s">
        <v>189</v>
      </c>
      <c r="B18" s="144">
        <f aca="true" t="shared" si="1" ref="B18:V18">SUM(B6:B17)</f>
        <v>396</v>
      </c>
      <c r="C18" s="144">
        <f t="shared" si="1"/>
        <v>470</v>
      </c>
      <c r="D18" s="144">
        <f t="shared" si="1"/>
        <v>406</v>
      </c>
      <c r="E18" s="144">
        <f t="shared" si="1"/>
        <v>409</v>
      </c>
      <c r="F18" s="144">
        <f t="shared" si="1"/>
        <v>391</v>
      </c>
      <c r="G18" s="144">
        <f t="shared" si="1"/>
        <v>355</v>
      </c>
      <c r="H18" s="144">
        <f>SUM(H6:H16)</f>
        <v>378</v>
      </c>
      <c r="I18" s="144">
        <f>SUM(I6:I16)</f>
        <v>318</v>
      </c>
      <c r="J18" s="144">
        <f>SUM(J6:J16)</f>
        <v>419</v>
      </c>
      <c r="K18" s="159">
        <f>SUM(B18:J18)</f>
        <v>3542</v>
      </c>
      <c r="L18" s="144">
        <f t="shared" si="1"/>
        <v>580</v>
      </c>
      <c r="M18" s="144">
        <f t="shared" si="1"/>
        <v>344</v>
      </c>
      <c r="N18" s="144">
        <f t="shared" si="1"/>
        <v>437</v>
      </c>
      <c r="O18" s="144">
        <f t="shared" si="1"/>
        <v>573</v>
      </c>
      <c r="P18" s="144">
        <f t="shared" si="1"/>
        <v>526</v>
      </c>
      <c r="Q18" s="144">
        <f t="shared" si="1"/>
        <v>911</v>
      </c>
      <c r="R18" s="144">
        <f>SUM(R6:R16)</f>
        <v>462</v>
      </c>
      <c r="S18" s="144">
        <f>SUM(S6:S16)</f>
        <v>360</v>
      </c>
      <c r="T18" s="144">
        <f>SUM(T6:T16)</f>
        <v>472</v>
      </c>
      <c r="U18" s="159">
        <f>SUM(L18:T18)</f>
        <v>4665</v>
      </c>
      <c r="V18" s="160">
        <f t="shared" si="1"/>
        <v>8207</v>
      </c>
    </row>
    <row r="19" s="5" customFormat="1" ht="26.25" customHeight="1">
      <c r="A19" s="26" t="s">
        <v>146</v>
      </c>
    </row>
    <row r="20" spans="1:5" s="5" customFormat="1" ht="26.25" customHeight="1">
      <c r="A20" s="9"/>
      <c r="B20" s="9"/>
      <c r="C20" s="9"/>
      <c r="D20" s="9"/>
      <c r="E20" s="9"/>
    </row>
    <row r="21" s="5" customFormat="1" ht="33" customHeight="1"/>
    <row r="22" s="5" customFormat="1" ht="12.75"/>
    <row r="23" s="5" customFormat="1" ht="12.75"/>
    <row r="24" s="5" customFormat="1" ht="12.75"/>
    <row r="25" s="5" customFormat="1" ht="13.5" customHeight="1"/>
    <row r="26" s="5" customFormat="1" ht="12.75" hidden="1"/>
    <row r="27" spans="1:4" s="5" customFormat="1" ht="2.25" customHeight="1">
      <c r="A27" s="10"/>
      <c r="B27" s="10"/>
      <c r="C27" s="10"/>
      <c r="D27" s="10"/>
    </row>
    <row r="28" spans="1:4" s="5" customFormat="1" ht="12.75">
      <c r="A28" s="10"/>
      <c r="B28" s="10"/>
      <c r="C28" s="10"/>
      <c r="D28" s="10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21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</sheetData>
  <sheetProtection/>
  <protectedRanges>
    <protectedRange sqref="A19:U19 V24:IV24" name="Диапазон1"/>
  </protectedRanges>
  <mergeCells count="7">
    <mergeCell ref="V4:V5"/>
    <mergeCell ref="L4:U4"/>
    <mergeCell ref="A1:Q1"/>
    <mergeCell ref="A2:Q2"/>
    <mergeCell ref="A3:Q3"/>
    <mergeCell ref="A4:A5"/>
    <mergeCell ref="B4:K4"/>
  </mergeCells>
  <printOptions/>
  <pageMargins left="0.31" right="0.22" top="0.69" bottom="0.38" header="0.5" footer="0.5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13.140625" style="0" customWidth="1"/>
    <col min="2" max="2" width="8.00390625" style="0" customWidth="1"/>
    <col min="3" max="3" width="9.8515625" style="0" customWidth="1"/>
    <col min="4" max="7" width="8.8515625" style="0" customWidth="1"/>
    <col min="8" max="8" width="8.28125" style="0" customWidth="1"/>
    <col min="9" max="9" width="8.8515625" style="0" customWidth="1"/>
    <col min="10" max="11" width="9.00390625" style="0" customWidth="1"/>
    <col min="12" max="12" width="8.7109375" style="0" customWidth="1"/>
    <col min="13" max="13" width="10.57421875" style="0" customWidth="1"/>
    <col min="14" max="17" width="8.8515625" style="0" customWidth="1"/>
    <col min="18" max="18" width="9.28125" style="0" customWidth="1"/>
    <col min="19" max="19" width="8.140625" style="0" customWidth="1"/>
    <col min="20" max="20" width="8.57421875" style="0" customWidth="1"/>
    <col min="21" max="21" width="8.8515625" style="0" customWidth="1"/>
    <col min="22" max="22" width="12.00390625" style="0" customWidth="1"/>
  </cols>
  <sheetData>
    <row r="1" spans="1:20" s="5" customFormat="1" ht="18.75">
      <c r="A1" s="214" t="s">
        <v>190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s="5" customFormat="1" ht="18.75">
      <c r="A2" s="215" t="s">
        <v>126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s="5" customFormat="1" ht="19.5" thickBo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2" s="5" customFormat="1" ht="26.25" customHeight="1">
      <c r="A4" s="216" t="s">
        <v>177</v>
      </c>
      <c r="B4" s="217" t="s">
        <v>179</v>
      </c>
      <c r="C4" s="218"/>
      <c r="D4" s="218"/>
      <c r="E4" s="218"/>
      <c r="F4" s="218"/>
      <c r="G4" s="218"/>
      <c r="H4" s="218"/>
      <c r="I4" s="218"/>
      <c r="J4" s="218"/>
      <c r="K4" s="220"/>
      <c r="L4" s="210" t="s">
        <v>180</v>
      </c>
      <c r="M4" s="211"/>
      <c r="N4" s="211"/>
      <c r="O4" s="211"/>
      <c r="P4" s="211"/>
      <c r="Q4" s="211"/>
      <c r="R4" s="211"/>
      <c r="S4" s="211"/>
      <c r="T4" s="211"/>
      <c r="U4" s="213"/>
      <c r="V4" s="221" t="s">
        <v>181</v>
      </c>
    </row>
    <row r="5" spans="1:22" s="5" customFormat="1" ht="57.75" customHeight="1">
      <c r="A5" s="216"/>
      <c r="B5" s="95"/>
      <c r="C5" s="46"/>
      <c r="D5" s="46"/>
      <c r="E5" s="46"/>
      <c r="F5" s="46"/>
      <c r="G5" s="46"/>
      <c r="H5" s="46"/>
      <c r="I5" s="46"/>
      <c r="J5" s="46"/>
      <c r="K5" s="96" t="s">
        <v>197</v>
      </c>
      <c r="L5" s="95"/>
      <c r="M5" s="46"/>
      <c r="N5" s="46"/>
      <c r="O5" s="46"/>
      <c r="P5" s="46"/>
      <c r="Q5" s="46"/>
      <c r="R5" s="46"/>
      <c r="S5" s="46"/>
      <c r="T5" s="46"/>
      <c r="U5" s="96" t="s">
        <v>197</v>
      </c>
      <c r="V5" s="222"/>
    </row>
    <row r="6" spans="1:22" s="5" customFormat="1" ht="136.5" customHeight="1">
      <c r="A6" s="56" t="s">
        <v>176</v>
      </c>
      <c r="B6" s="97"/>
      <c r="C6" s="62"/>
      <c r="D6" s="62"/>
      <c r="E6" s="62"/>
      <c r="F6" s="62"/>
      <c r="G6" s="62"/>
      <c r="H6" s="62"/>
      <c r="I6" s="62"/>
      <c r="J6" s="62"/>
      <c r="K6" s="98">
        <f>SUM(B6:J6)</f>
        <v>0</v>
      </c>
      <c r="L6" s="97"/>
      <c r="M6" s="62"/>
      <c r="N6" s="62"/>
      <c r="O6" s="62"/>
      <c r="P6" s="62"/>
      <c r="Q6" s="62"/>
      <c r="R6" s="62"/>
      <c r="S6" s="62"/>
      <c r="T6" s="62"/>
      <c r="U6" s="98">
        <f>SUM(L6:T6)</f>
        <v>0</v>
      </c>
      <c r="V6" s="99">
        <f>(K6+U6)</f>
        <v>0</v>
      </c>
    </row>
    <row r="7" spans="1:22" s="5" customFormat="1" ht="48.75" customHeight="1">
      <c r="A7" s="56" t="s">
        <v>182</v>
      </c>
      <c r="B7" s="97"/>
      <c r="C7" s="62"/>
      <c r="D7" s="62"/>
      <c r="E7" s="62"/>
      <c r="F7" s="62"/>
      <c r="G7" s="62"/>
      <c r="H7" s="62"/>
      <c r="I7" s="62"/>
      <c r="J7" s="62"/>
      <c r="K7" s="98">
        <f aca="true" t="shared" si="0" ref="K7:K17">SUM(B7:J7)</f>
        <v>0</v>
      </c>
      <c r="L7" s="97"/>
      <c r="M7" s="62"/>
      <c r="N7" s="62"/>
      <c r="O7" s="62"/>
      <c r="P7" s="62"/>
      <c r="Q7" s="62"/>
      <c r="R7" s="62"/>
      <c r="S7" s="62"/>
      <c r="T7" s="62"/>
      <c r="U7" s="98">
        <f aca="true" t="shared" si="1" ref="U7:U17">SUM(L7:T7)</f>
        <v>0</v>
      </c>
      <c r="V7" s="99">
        <f aca="true" t="shared" si="2" ref="V7:V17">(K7+U7)</f>
        <v>0</v>
      </c>
    </row>
    <row r="8" spans="1:22" s="5" customFormat="1" ht="80.25" customHeight="1">
      <c r="A8" s="56" t="s">
        <v>183</v>
      </c>
      <c r="B8" s="97"/>
      <c r="C8" s="62"/>
      <c r="D8" s="62"/>
      <c r="E8" s="62"/>
      <c r="F8" s="62"/>
      <c r="G8" s="62"/>
      <c r="H8" s="62"/>
      <c r="I8" s="62"/>
      <c r="J8" s="62"/>
      <c r="K8" s="98">
        <f t="shared" si="0"/>
        <v>0</v>
      </c>
      <c r="L8" s="97"/>
      <c r="M8" s="62"/>
      <c r="N8" s="62"/>
      <c r="O8" s="62"/>
      <c r="P8" s="62"/>
      <c r="Q8" s="62"/>
      <c r="R8" s="62"/>
      <c r="S8" s="62"/>
      <c r="T8" s="62"/>
      <c r="U8" s="98">
        <f t="shared" si="1"/>
        <v>0</v>
      </c>
      <c r="V8" s="99">
        <f t="shared" si="2"/>
        <v>0</v>
      </c>
    </row>
    <row r="9" spans="1:22" s="5" customFormat="1" ht="80.25" customHeight="1">
      <c r="A9" s="93" t="s">
        <v>187</v>
      </c>
      <c r="B9" s="97"/>
      <c r="C9" s="62"/>
      <c r="D9" s="62"/>
      <c r="E9" s="62"/>
      <c r="F9" s="62"/>
      <c r="G9" s="62"/>
      <c r="H9" s="62"/>
      <c r="I9" s="62"/>
      <c r="J9" s="62"/>
      <c r="K9" s="98">
        <f t="shared" si="0"/>
        <v>0</v>
      </c>
      <c r="L9" s="97"/>
      <c r="M9" s="62"/>
      <c r="N9" s="62"/>
      <c r="O9" s="62"/>
      <c r="P9" s="62"/>
      <c r="Q9" s="62"/>
      <c r="R9" s="62"/>
      <c r="S9" s="62"/>
      <c r="T9" s="62"/>
      <c r="U9" s="98">
        <f t="shared" si="1"/>
        <v>0</v>
      </c>
      <c r="V9" s="99">
        <f t="shared" si="2"/>
        <v>0</v>
      </c>
    </row>
    <row r="10" spans="1:22" s="5" customFormat="1" ht="65.25" customHeight="1">
      <c r="A10" s="93" t="s">
        <v>186</v>
      </c>
      <c r="B10" s="97"/>
      <c r="C10" s="62"/>
      <c r="D10" s="62"/>
      <c r="E10" s="62"/>
      <c r="F10" s="62"/>
      <c r="G10" s="62"/>
      <c r="H10" s="62"/>
      <c r="I10" s="62"/>
      <c r="J10" s="62"/>
      <c r="K10" s="98">
        <f t="shared" si="0"/>
        <v>0</v>
      </c>
      <c r="L10" s="97"/>
      <c r="M10" s="62"/>
      <c r="N10" s="62"/>
      <c r="O10" s="62"/>
      <c r="P10" s="62"/>
      <c r="Q10" s="62"/>
      <c r="R10" s="62"/>
      <c r="S10" s="62"/>
      <c r="T10" s="62"/>
      <c r="U10" s="98">
        <f t="shared" si="1"/>
        <v>0</v>
      </c>
      <c r="V10" s="99">
        <f t="shared" si="2"/>
        <v>0</v>
      </c>
    </row>
    <row r="11" spans="1:22" s="5" customFormat="1" ht="64.5" customHeight="1">
      <c r="A11" s="93" t="s">
        <v>130</v>
      </c>
      <c r="B11" s="97"/>
      <c r="C11" s="27"/>
      <c r="D11" s="62"/>
      <c r="E11" s="62"/>
      <c r="F11" s="62"/>
      <c r="G11" s="62"/>
      <c r="H11" s="62"/>
      <c r="I11" s="62"/>
      <c r="J11" s="62"/>
      <c r="K11" s="98">
        <f t="shared" si="0"/>
        <v>0</v>
      </c>
      <c r="L11" s="97"/>
      <c r="M11" s="62"/>
      <c r="N11" s="62"/>
      <c r="O11" s="62"/>
      <c r="P11" s="62"/>
      <c r="Q11" s="62"/>
      <c r="R11" s="62"/>
      <c r="S11" s="62"/>
      <c r="T11" s="62"/>
      <c r="U11" s="98">
        <f t="shared" si="1"/>
        <v>0</v>
      </c>
      <c r="V11" s="99">
        <f t="shared" si="2"/>
        <v>0</v>
      </c>
    </row>
    <row r="12" spans="1:22" s="5" customFormat="1" ht="108" customHeight="1">
      <c r="A12" s="56" t="s">
        <v>185</v>
      </c>
      <c r="B12" s="97"/>
      <c r="C12" s="62"/>
      <c r="D12" s="62"/>
      <c r="E12" s="62"/>
      <c r="F12" s="62"/>
      <c r="G12" s="62"/>
      <c r="H12" s="62"/>
      <c r="I12" s="62"/>
      <c r="J12" s="62"/>
      <c r="K12" s="98">
        <f t="shared" si="0"/>
        <v>0</v>
      </c>
      <c r="L12" s="97"/>
      <c r="M12" s="62"/>
      <c r="N12" s="62"/>
      <c r="O12" s="62"/>
      <c r="P12" s="62"/>
      <c r="Q12" s="62"/>
      <c r="R12" s="62"/>
      <c r="S12" s="62"/>
      <c r="T12" s="62"/>
      <c r="U12" s="98">
        <f t="shared" si="1"/>
        <v>0</v>
      </c>
      <c r="V12" s="99">
        <f t="shared" si="2"/>
        <v>0</v>
      </c>
    </row>
    <row r="13" spans="1:22" s="5" customFormat="1" ht="138" customHeight="1">
      <c r="A13" s="56" t="s">
        <v>184</v>
      </c>
      <c r="B13" s="97"/>
      <c r="C13" s="62"/>
      <c r="D13" s="62"/>
      <c r="E13" s="62"/>
      <c r="F13" s="62"/>
      <c r="G13" s="62"/>
      <c r="H13" s="62"/>
      <c r="I13" s="62"/>
      <c r="J13" s="62"/>
      <c r="K13" s="98">
        <f t="shared" si="0"/>
        <v>0</v>
      </c>
      <c r="L13" s="97"/>
      <c r="M13" s="62"/>
      <c r="N13" s="62"/>
      <c r="O13" s="62"/>
      <c r="P13" s="62"/>
      <c r="Q13" s="62"/>
      <c r="R13" s="62"/>
      <c r="S13" s="62"/>
      <c r="T13" s="62"/>
      <c r="U13" s="98">
        <f t="shared" si="1"/>
        <v>0</v>
      </c>
      <c r="V13" s="99">
        <f t="shared" si="2"/>
        <v>0</v>
      </c>
    </row>
    <row r="14" spans="1:22" s="5" customFormat="1" ht="63" customHeight="1">
      <c r="A14" s="94" t="s">
        <v>188</v>
      </c>
      <c r="B14" s="97"/>
      <c r="C14" s="62"/>
      <c r="D14" s="62"/>
      <c r="E14" s="62"/>
      <c r="F14" s="62"/>
      <c r="G14" s="62"/>
      <c r="H14" s="62"/>
      <c r="I14" s="62"/>
      <c r="J14" s="62"/>
      <c r="K14" s="98">
        <f t="shared" si="0"/>
        <v>0</v>
      </c>
      <c r="L14" s="97"/>
      <c r="M14" s="62"/>
      <c r="N14" s="62"/>
      <c r="O14" s="62"/>
      <c r="P14" s="62"/>
      <c r="Q14" s="62"/>
      <c r="R14" s="62"/>
      <c r="S14" s="62"/>
      <c r="T14" s="62"/>
      <c r="U14" s="98">
        <f t="shared" si="1"/>
        <v>0</v>
      </c>
      <c r="V14" s="99">
        <f t="shared" si="2"/>
        <v>0</v>
      </c>
    </row>
    <row r="15" spans="1:22" s="5" customFormat="1" ht="48.75" customHeight="1">
      <c r="A15" s="56" t="s">
        <v>135</v>
      </c>
      <c r="B15" s="97"/>
      <c r="C15" s="62"/>
      <c r="D15" s="62"/>
      <c r="E15" s="62"/>
      <c r="F15" s="62"/>
      <c r="G15" s="62"/>
      <c r="H15" s="62"/>
      <c r="I15" s="62"/>
      <c r="J15" s="62"/>
      <c r="K15" s="98">
        <f t="shared" si="0"/>
        <v>0</v>
      </c>
      <c r="L15" s="97"/>
      <c r="M15" s="62"/>
      <c r="N15" s="62"/>
      <c r="O15" s="62"/>
      <c r="P15" s="62"/>
      <c r="Q15" s="62"/>
      <c r="R15" s="62"/>
      <c r="S15" s="62"/>
      <c r="T15" s="62"/>
      <c r="U15" s="98">
        <f t="shared" si="1"/>
        <v>0</v>
      </c>
      <c r="V15" s="99">
        <f t="shared" si="2"/>
        <v>0</v>
      </c>
    </row>
    <row r="16" spans="1:22" s="5" customFormat="1" ht="48.75" customHeight="1">
      <c r="A16" s="56" t="s">
        <v>138</v>
      </c>
      <c r="B16" s="97"/>
      <c r="C16" s="62"/>
      <c r="D16" s="62"/>
      <c r="E16" s="62"/>
      <c r="F16" s="62"/>
      <c r="G16" s="62"/>
      <c r="H16" s="62"/>
      <c r="I16" s="62"/>
      <c r="J16" s="62"/>
      <c r="K16" s="98">
        <f t="shared" si="0"/>
        <v>0</v>
      </c>
      <c r="L16" s="97"/>
      <c r="M16" s="62"/>
      <c r="N16" s="62"/>
      <c r="O16" s="62"/>
      <c r="P16" s="62"/>
      <c r="Q16" s="62"/>
      <c r="R16" s="62"/>
      <c r="S16" s="62"/>
      <c r="T16" s="62"/>
      <c r="U16" s="98">
        <f t="shared" si="1"/>
        <v>0</v>
      </c>
      <c r="V16" s="99">
        <f t="shared" si="2"/>
        <v>0</v>
      </c>
    </row>
    <row r="17" spans="1:22" s="5" customFormat="1" ht="50.25" customHeight="1">
      <c r="A17" s="94" t="s">
        <v>131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2">
        <f t="shared" si="0"/>
        <v>0</v>
      </c>
      <c r="L17" s="100"/>
      <c r="M17" s="101"/>
      <c r="N17" s="101"/>
      <c r="O17" s="101"/>
      <c r="P17" s="101"/>
      <c r="Q17" s="101"/>
      <c r="R17" s="101"/>
      <c r="S17" s="101"/>
      <c r="T17" s="101"/>
      <c r="U17" s="102">
        <f t="shared" si="1"/>
        <v>0</v>
      </c>
      <c r="V17" s="103">
        <f t="shared" si="2"/>
        <v>0</v>
      </c>
    </row>
    <row r="18" spans="1:22" s="5" customFormat="1" ht="43.5" customHeight="1">
      <c r="A18" s="90" t="s">
        <v>191</v>
      </c>
      <c r="B18" s="62">
        <f>SUM(B6:B18)</f>
        <v>0</v>
      </c>
      <c r="C18" s="62">
        <f aca="true" t="shared" si="3" ref="C18:V18">SUM(C6:C18)</f>
        <v>0</v>
      </c>
      <c r="D18" s="62">
        <f t="shared" si="3"/>
        <v>0</v>
      </c>
      <c r="E18" s="62">
        <f t="shared" si="3"/>
        <v>0</v>
      </c>
      <c r="F18" s="62">
        <f t="shared" si="3"/>
        <v>0</v>
      </c>
      <c r="G18" s="62">
        <f t="shared" si="3"/>
        <v>0</v>
      </c>
      <c r="H18" s="62">
        <f t="shared" si="3"/>
        <v>0</v>
      </c>
      <c r="I18" s="62">
        <f t="shared" si="3"/>
        <v>0</v>
      </c>
      <c r="J18" s="62">
        <f t="shared" si="3"/>
        <v>0</v>
      </c>
      <c r="K18" s="62">
        <f t="shared" si="3"/>
        <v>0</v>
      </c>
      <c r="L18" s="62">
        <f t="shared" si="3"/>
        <v>0</v>
      </c>
      <c r="M18" s="62">
        <f t="shared" si="3"/>
        <v>0</v>
      </c>
      <c r="N18" s="62">
        <f t="shared" si="3"/>
        <v>0</v>
      </c>
      <c r="O18" s="62">
        <f t="shared" si="3"/>
        <v>0</v>
      </c>
      <c r="P18" s="62">
        <f t="shared" si="3"/>
        <v>0</v>
      </c>
      <c r="Q18" s="62">
        <f t="shared" si="3"/>
        <v>0</v>
      </c>
      <c r="R18" s="62">
        <f t="shared" si="3"/>
        <v>0</v>
      </c>
      <c r="S18" s="62">
        <f t="shared" si="3"/>
        <v>0</v>
      </c>
      <c r="T18" s="62">
        <f t="shared" si="3"/>
        <v>0</v>
      </c>
      <c r="U18" s="62">
        <f t="shared" si="3"/>
        <v>0</v>
      </c>
      <c r="V18" s="62">
        <f t="shared" si="3"/>
        <v>0</v>
      </c>
    </row>
    <row r="19" s="5" customFormat="1" ht="26.25" customHeight="1">
      <c r="A19" s="26" t="s">
        <v>146</v>
      </c>
    </row>
    <row r="20" spans="1:8" s="5" customFormat="1" ht="26.25" customHeight="1">
      <c r="A20" s="9"/>
      <c r="B20" s="9"/>
      <c r="C20" s="9"/>
      <c r="D20" s="9"/>
      <c r="E20" s="9"/>
      <c r="F20" s="9"/>
      <c r="G20" s="9"/>
      <c r="H20" s="9"/>
    </row>
    <row r="21" s="5" customFormat="1" ht="33" customHeight="1"/>
    <row r="22" s="5" customFormat="1" ht="12.75"/>
    <row r="23" s="5" customFormat="1" ht="12.75"/>
    <row r="24" s="5" customFormat="1" ht="12.75"/>
    <row r="25" s="5" customFormat="1" ht="13.5" customHeight="1"/>
    <row r="26" s="5" customFormat="1" ht="12.75" hidden="1"/>
    <row r="27" spans="1:7" s="5" customFormat="1" ht="2.25" customHeight="1">
      <c r="A27" s="10"/>
      <c r="B27" s="10"/>
      <c r="C27" s="10"/>
      <c r="D27" s="10"/>
      <c r="E27" s="10"/>
      <c r="F27" s="10"/>
      <c r="G27" s="10"/>
    </row>
    <row r="28" spans="1:7" s="5" customFormat="1" ht="12.75">
      <c r="A28" s="10"/>
      <c r="B28" s="10"/>
      <c r="C28" s="10"/>
      <c r="D28" s="10"/>
      <c r="E28" s="10"/>
      <c r="F28" s="10"/>
      <c r="G28" s="10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pans="1:21" s="5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5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5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5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</sheetData>
  <sheetProtection/>
  <protectedRanges>
    <protectedRange sqref="A19:U19 V24:IV24" name="Диапазон1"/>
  </protectedRanges>
  <mergeCells count="7">
    <mergeCell ref="V4:V5"/>
    <mergeCell ref="A1:T1"/>
    <mergeCell ref="A2:T2"/>
    <mergeCell ref="A3:T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="90" zoomScaleSheetLayoutView="90" zoomScalePageLayoutView="0" workbookViewId="0" topLeftCell="A1">
      <selection activeCell="B14" sqref="B14:B17"/>
    </sheetView>
  </sheetViews>
  <sheetFormatPr defaultColWidth="9.140625" defaultRowHeight="12.75"/>
  <cols>
    <col min="1" max="1" width="29.7109375" style="0" customWidth="1"/>
    <col min="2" max="2" width="32.00390625" style="0" customWidth="1"/>
    <col min="3" max="3" width="28.7109375" style="0" customWidth="1"/>
    <col min="4" max="4" width="6.8515625" style="0" hidden="1" customWidth="1"/>
    <col min="5" max="5" width="23.8515625" style="0" customWidth="1"/>
    <col min="6" max="6" width="21.421875" style="0" customWidth="1"/>
    <col min="7" max="7" width="10.421875" style="0" hidden="1" customWidth="1"/>
    <col min="8" max="8" width="12.140625" style="0" customWidth="1"/>
    <col min="9" max="9" width="14.7109375" style="0" customWidth="1"/>
    <col min="10" max="10" width="11.421875" style="0" hidden="1" customWidth="1"/>
    <col min="11" max="11" width="13.421875" style="0" customWidth="1"/>
  </cols>
  <sheetData>
    <row r="1" spans="1:11" s="5" customFormat="1" ht="18.75">
      <c r="A1" s="214" t="s">
        <v>192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5" customFormat="1" ht="18.75">
      <c r="A2" s="223" t="s">
        <v>148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5" customFormat="1" ht="18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6" s="5" customFormat="1" ht="12.75" customHeight="1">
      <c r="A4" s="225" t="s">
        <v>193</v>
      </c>
      <c r="B4" s="224" t="s">
        <v>155</v>
      </c>
      <c r="C4" s="224" t="s">
        <v>156</v>
      </c>
      <c r="D4" s="77"/>
      <c r="E4" s="224" t="s">
        <v>157</v>
      </c>
      <c r="F4" s="34"/>
    </row>
    <row r="5" spans="1:6" s="5" customFormat="1" ht="14.25" customHeight="1">
      <c r="A5" s="226"/>
      <c r="B5" s="224"/>
      <c r="C5" s="224"/>
      <c r="D5" s="77"/>
      <c r="E5" s="224"/>
      <c r="F5" s="34"/>
    </row>
    <row r="6" spans="1:6" s="5" customFormat="1" ht="12.75" customHeight="1">
      <c r="A6" s="227"/>
      <c r="B6" s="224"/>
      <c r="C6" s="224"/>
      <c r="D6" s="77"/>
      <c r="E6" s="224"/>
      <c r="F6" s="34"/>
    </row>
    <row r="7" spans="1:6" s="5" customFormat="1" ht="26.25" customHeight="1">
      <c r="A7" s="27" t="s">
        <v>166</v>
      </c>
      <c r="B7" s="87">
        <v>4</v>
      </c>
      <c r="C7" s="87">
        <v>0</v>
      </c>
      <c r="D7" s="87"/>
      <c r="E7" s="87">
        <v>0</v>
      </c>
      <c r="F7" s="86"/>
    </row>
    <row r="8" s="5" customFormat="1" ht="26.25" customHeight="1" hidden="1"/>
    <row r="9" s="5" customFormat="1" ht="26.25" customHeight="1" hidden="1"/>
    <row r="10" s="5" customFormat="1" ht="26.25" customHeight="1" hidden="1"/>
    <row r="11" s="5" customFormat="1" ht="26.25" customHeight="1"/>
    <row r="12" s="5" customFormat="1" ht="26.25" customHeight="1">
      <c r="A12" s="26" t="s">
        <v>146</v>
      </c>
    </row>
    <row r="13" s="5" customFormat="1" ht="26.25" customHeight="1">
      <c r="K13" s="75"/>
    </row>
    <row r="14" s="5" customFormat="1" ht="26.25" customHeight="1">
      <c r="K14" s="75"/>
    </row>
    <row r="15" s="5" customFormat="1" ht="31.5" customHeight="1">
      <c r="K15" s="75"/>
    </row>
    <row r="16" s="5" customFormat="1" ht="12.75" customHeight="1">
      <c r="K16" s="75"/>
    </row>
    <row r="17" s="5" customFormat="1" ht="12.75" customHeight="1">
      <c r="K17" s="75"/>
    </row>
    <row r="18" s="5" customFormat="1" ht="12.75">
      <c r="K18" s="80"/>
    </row>
    <row r="19" s="5" customFormat="1" ht="12.75"/>
    <row r="20" s="5" customFormat="1" ht="16.5" customHeight="1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pans="1:10" s="5" customFormat="1" ht="12.75">
      <c r="A51"/>
      <c r="B51"/>
      <c r="C51"/>
      <c r="D51"/>
      <c r="E51"/>
      <c r="F51"/>
      <c r="G51"/>
      <c r="H51"/>
      <c r="I51"/>
      <c r="J51"/>
    </row>
    <row r="52" spans="1:10" s="5" customFormat="1" ht="12.75">
      <c r="A52"/>
      <c r="B52"/>
      <c r="C52"/>
      <c r="D52"/>
      <c r="E52"/>
      <c r="F52"/>
      <c r="G52"/>
      <c r="H52"/>
      <c r="I52"/>
      <c r="J52"/>
    </row>
    <row r="53" spans="1:10" s="5" customFormat="1" ht="12.75">
      <c r="A53"/>
      <c r="B53"/>
      <c r="C53"/>
      <c r="D53"/>
      <c r="E53"/>
      <c r="F53"/>
      <c r="G53"/>
      <c r="H53"/>
      <c r="I53"/>
      <c r="J53"/>
    </row>
    <row r="54" spans="1:10" s="5" customFormat="1" ht="12.75">
      <c r="A54"/>
      <c r="B54"/>
      <c r="C54"/>
      <c r="D54"/>
      <c r="E54"/>
      <c r="F54"/>
      <c r="G54"/>
      <c r="H54"/>
      <c r="I54"/>
      <c r="J54"/>
    </row>
    <row r="55" spans="1:10" s="5" customFormat="1" ht="12.75">
      <c r="A55"/>
      <c r="B55"/>
      <c r="C55"/>
      <c r="D55"/>
      <c r="E55"/>
      <c r="F55"/>
      <c r="G55"/>
      <c r="H55"/>
      <c r="I55"/>
      <c r="J55"/>
    </row>
    <row r="56" spans="1:10" s="5" customFormat="1" ht="12.75">
      <c r="A56"/>
      <c r="B56"/>
      <c r="C56"/>
      <c r="D56"/>
      <c r="E56"/>
      <c r="F56"/>
      <c r="G56"/>
      <c r="H56"/>
      <c r="I56"/>
      <c r="J56"/>
    </row>
    <row r="57" spans="1:10" s="5" customFormat="1" ht="12.75">
      <c r="A57"/>
      <c r="B57"/>
      <c r="C57"/>
      <c r="D57"/>
      <c r="E57"/>
      <c r="F57"/>
      <c r="G57"/>
      <c r="H57"/>
      <c r="I57"/>
      <c r="J57"/>
    </row>
    <row r="58" spans="1:10" s="5" customFormat="1" ht="12.75">
      <c r="A58"/>
      <c r="B58"/>
      <c r="C58"/>
      <c r="D58"/>
      <c r="E58"/>
      <c r="F58"/>
      <c r="G58"/>
      <c r="H58"/>
      <c r="I58"/>
      <c r="J58"/>
    </row>
    <row r="59" spans="1:10" s="5" customFormat="1" ht="12.75">
      <c r="A59"/>
      <c r="B59"/>
      <c r="C59"/>
      <c r="D59"/>
      <c r="E59"/>
      <c r="F59"/>
      <c r="G59"/>
      <c r="H59"/>
      <c r="I59"/>
      <c r="J59"/>
    </row>
    <row r="60" spans="1:10" s="5" customFormat="1" ht="12.75">
      <c r="A60"/>
      <c r="B60"/>
      <c r="C60"/>
      <c r="D60"/>
      <c r="E60"/>
      <c r="F60"/>
      <c r="G60"/>
      <c r="H60"/>
      <c r="I60"/>
      <c r="J60"/>
    </row>
    <row r="61" spans="1:10" s="5" customFormat="1" ht="12.75">
      <c r="A61"/>
      <c r="B61"/>
      <c r="C61"/>
      <c r="D61"/>
      <c r="E61"/>
      <c r="F61"/>
      <c r="G61"/>
      <c r="H61"/>
      <c r="I61"/>
      <c r="J61"/>
    </row>
    <row r="62" spans="1:10" s="5" customFormat="1" ht="12.75">
      <c r="A62"/>
      <c r="B62"/>
      <c r="C62"/>
      <c r="D62"/>
      <c r="E62"/>
      <c r="F62"/>
      <c r="G62"/>
      <c r="H62"/>
      <c r="I62"/>
      <c r="J62"/>
    </row>
    <row r="63" spans="1:10" s="5" customFormat="1" ht="12.75">
      <c r="A63"/>
      <c r="B63"/>
      <c r="C63"/>
      <c r="D63"/>
      <c r="E63"/>
      <c r="F63"/>
      <c r="G63"/>
      <c r="H63"/>
      <c r="I63"/>
      <c r="J63"/>
    </row>
    <row r="64" spans="1:10" s="5" customFormat="1" ht="12.75">
      <c r="A64"/>
      <c r="B64"/>
      <c r="C64"/>
      <c r="D64"/>
      <c r="E64"/>
      <c r="F64"/>
      <c r="G64"/>
      <c r="H64"/>
      <c r="I64"/>
      <c r="J64"/>
    </row>
    <row r="65" spans="1:10" s="5" customFormat="1" ht="12.75">
      <c r="A65"/>
      <c r="B65"/>
      <c r="C65"/>
      <c r="D65"/>
      <c r="E65"/>
      <c r="F65"/>
      <c r="G65"/>
      <c r="H65"/>
      <c r="I65"/>
      <c r="J65"/>
    </row>
    <row r="66" spans="1:10" s="5" customFormat="1" ht="12.75">
      <c r="A66"/>
      <c r="B66"/>
      <c r="C66"/>
      <c r="D66"/>
      <c r="E66"/>
      <c r="F66"/>
      <c r="G66"/>
      <c r="H66"/>
      <c r="I66"/>
      <c r="J66"/>
    </row>
    <row r="67" spans="1:10" s="5" customFormat="1" ht="12.75">
      <c r="A67"/>
      <c r="B67"/>
      <c r="C67"/>
      <c r="D67"/>
      <c r="E67"/>
      <c r="F67"/>
      <c r="G67"/>
      <c r="H67"/>
      <c r="I67"/>
      <c r="J67"/>
    </row>
    <row r="68" spans="1:12" s="5" customFormat="1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s="5" customFormat="1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.75">
      <c r="A79"/>
      <c r="B79"/>
      <c r="C79"/>
      <c r="D79"/>
      <c r="E79"/>
      <c r="F79"/>
      <c r="G79"/>
      <c r="H79"/>
      <c r="I79"/>
      <c r="J79"/>
      <c r="K79"/>
      <c r="L79"/>
    </row>
  </sheetData>
  <sheetProtection/>
  <protectedRanges>
    <protectedRange sqref="A12" name="Диапазон1"/>
  </protectedRanges>
  <mergeCells count="7">
    <mergeCell ref="A1:K1"/>
    <mergeCell ref="A2:K2"/>
    <mergeCell ref="A3:K3"/>
    <mergeCell ref="C4:C6"/>
    <mergeCell ref="E4:E6"/>
    <mergeCell ref="A4:A6"/>
    <mergeCell ref="B4:B6"/>
  </mergeCells>
  <printOptions/>
  <pageMargins left="0.74" right="0.17" top="0.69" bottom="1" header="0.5" footer="0.5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86"/>
  <sheetViews>
    <sheetView view="pageBreakPreview" zoomScaleSheetLayoutView="100" zoomScalePageLayoutView="0" workbookViewId="0" topLeftCell="A13">
      <selection activeCell="D9" sqref="D9:D17"/>
    </sheetView>
  </sheetViews>
  <sheetFormatPr defaultColWidth="9.140625" defaultRowHeight="12.75"/>
  <cols>
    <col min="1" max="1" width="11.57421875" style="0" customWidth="1"/>
    <col min="2" max="2" width="10.28125" style="0" customWidth="1"/>
    <col min="3" max="3" width="16.421875" style="0" customWidth="1"/>
    <col min="4" max="4" width="13.00390625" style="0" customWidth="1"/>
    <col min="5" max="5" width="16.421875" style="0" customWidth="1"/>
    <col min="6" max="6" width="10.28125" style="0" customWidth="1"/>
    <col min="7" max="7" width="10.57421875" style="0" customWidth="1"/>
    <col min="8" max="8" width="12.140625" style="0" customWidth="1"/>
    <col min="9" max="9" width="13.28125" style="0" customWidth="1"/>
    <col min="10" max="10" width="10.28125" style="0" customWidth="1"/>
    <col min="11" max="11" width="11.00390625" style="0" customWidth="1"/>
  </cols>
  <sheetData>
    <row r="1" spans="1:11" s="5" customFormat="1" ht="18.75">
      <c r="A1" s="214" t="s">
        <v>118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5" customFormat="1" ht="18.75">
      <c r="A2" s="214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5" customFormat="1" ht="18.7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="5" customFormat="1" ht="12.75"/>
    <row r="5" spans="1:11" s="5" customFormat="1" ht="21.75" customHeight="1">
      <c r="A5" s="228" t="s">
        <v>12</v>
      </c>
      <c r="B5" s="238" t="s">
        <v>30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11" s="5" customFormat="1" ht="18.75" customHeight="1">
      <c r="A6" s="229"/>
      <c r="B6" s="228" t="s">
        <v>24</v>
      </c>
      <c r="C6" s="228" t="s">
        <v>25</v>
      </c>
      <c r="D6" s="228" t="s">
        <v>26</v>
      </c>
      <c r="E6" s="228" t="s">
        <v>119</v>
      </c>
      <c r="F6" s="231" t="s">
        <v>203</v>
      </c>
      <c r="G6" s="232"/>
      <c r="H6" s="232"/>
      <c r="I6" s="232"/>
      <c r="J6" s="233"/>
      <c r="K6" s="228" t="s">
        <v>28</v>
      </c>
    </row>
    <row r="7" spans="1:11" s="5" customFormat="1" ht="21.75" customHeight="1">
      <c r="A7" s="229"/>
      <c r="B7" s="229"/>
      <c r="C7" s="229"/>
      <c r="D7" s="229"/>
      <c r="E7" s="229"/>
      <c r="F7" s="236" t="s">
        <v>197</v>
      </c>
      <c r="G7" s="234" t="s">
        <v>204</v>
      </c>
      <c r="H7" s="234"/>
      <c r="I7" s="234"/>
      <c r="J7" s="235"/>
      <c r="K7" s="229"/>
    </row>
    <row r="8" spans="1:11" s="5" customFormat="1" ht="48.75" customHeight="1">
      <c r="A8" s="230"/>
      <c r="B8" s="230"/>
      <c r="C8" s="230"/>
      <c r="D8" s="230"/>
      <c r="E8" s="230"/>
      <c r="F8" s="236"/>
      <c r="G8" s="123" t="s">
        <v>194</v>
      </c>
      <c r="H8" s="124" t="s">
        <v>195</v>
      </c>
      <c r="I8" s="124" t="s">
        <v>196</v>
      </c>
      <c r="J8" s="124" t="s">
        <v>198</v>
      </c>
      <c r="K8" s="230"/>
    </row>
    <row r="9" spans="1:11" s="5" customFormat="1" ht="23.25" customHeight="1">
      <c r="A9" s="7" t="s">
        <v>8</v>
      </c>
      <c r="B9" s="37">
        <v>0</v>
      </c>
      <c r="C9" s="12">
        <v>0</v>
      </c>
      <c r="D9" s="37">
        <v>0</v>
      </c>
      <c r="E9" s="12">
        <v>1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12">
        <f aca="true" t="shared" si="0" ref="K9:K14">SUM(B9:F9)</f>
        <v>1</v>
      </c>
    </row>
    <row r="10" spans="1:11" s="5" customFormat="1" ht="23.25" customHeight="1">
      <c r="A10" s="7" t="s">
        <v>18</v>
      </c>
      <c r="B10" s="37">
        <v>0</v>
      </c>
      <c r="C10" s="12">
        <v>0</v>
      </c>
      <c r="D10" s="37">
        <v>0</v>
      </c>
      <c r="E10" s="12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">
        <f t="shared" si="0"/>
        <v>0</v>
      </c>
    </row>
    <row r="11" spans="1:11" s="5" customFormat="1" ht="23.25" customHeight="1">
      <c r="A11" s="7" t="s">
        <v>19</v>
      </c>
      <c r="B11" s="37">
        <v>0</v>
      </c>
      <c r="C11" s="12">
        <v>0</v>
      </c>
      <c r="D11" s="37">
        <v>0</v>
      </c>
      <c r="E11" s="12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">
        <f t="shared" si="0"/>
        <v>0</v>
      </c>
    </row>
    <row r="12" spans="1:11" s="5" customFormat="1" ht="23.25" customHeight="1">
      <c r="A12" s="7" t="s">
        <v>162</v>
      </c>
      <c r="B12" s="37">
        <v>0</v>
      </c>
      <c r="C12" s="12">
        <v>0</v>
      </c>
      <c r="D12" s="37">
        <v>0</v>
      </c>
      <c r="E12" s="12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">
        <f t="shared" si="0"/>
        <v>0</v>
      </c>
    </row>
    <row r="13" spans="1:11" s="5" customFormat="1" ht="23.25" customHeight="1">
      <c r="A13" s="7" t="s">
        <v>163</v>
      </c>
      <c r="B13" s="37">
        <v>0</v>
      </c>
      <c r="C13" s="12">
        <v>0</v>
      </c>
      <c r="D13" s="37">
        <v>0</v>
      </c>
      <c r="E13" s="12">
        <v>1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">
        <f t="shared" si="0"/>
        <v>1</v>
      </c>
    </row>
    <row r="14" spans="1:11" s="5" customFormat="1" ht="23.25" customHeight="1">
      <c r="A14" s="7" t="s">
        <v>164</v>
      </c>
      <c r="B14" s="37">
        <v>1</v>
      </c>
      <c r="C14" s="12">
        <v>0</v>
      </c>
      <c r="D14" s="37">
        <v>1</v>
      </c>
      <c r="E14" s="12">
        <v>3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">
        <f t="shared" si="0"/>
        <v>5</v>
      </c>
    </row>
    <row r="15" spans="1:11" s="5" customFormat="1" ht="23.25" customHeight="1">
      <c r="A15" s="7" t="s">
        <v>229</v>
      </c>
      <c r="B15" s="37">
        <v>2</v>
      </c>
      <c r="C15" s="12">
        <v>0</v>
      </c>
      <c r="D15" s="37">
        <v>0</v>
      </c>
      <c r="E15" s="12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">
        <v>2</v>
      </c>
    </row>
    <row r="16" spans="1:11" s="5" customFormat="1" ht="23.25" customHeight="1">
      <c r="A16" s="7" t="s">
        <v>230</v>
      </c>
      <c r="B16" s="37">
        <v>0</v>
      </c>
      <c r="C16" s="12">
        <v>0</v>
      </c>
      <c r="D16" s="37">
        <v>0</v>
      </c>
      <c r="E16" s="12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">
        <v>0</v>
      </c>
    </row>
    <row r="17" spans="1:11" s="5" customFormat="1" ht="23.25" customHeight="1">
      <c r="A17" s="7" t="s">
        <v>231</v>
      </c>
      <c r="B17" s="37">
        <v>0</v>
      </c>
      <c r="C17" s="12">
        <v>0</v>
      </c>
      <c r="D17" s="37">
        <v>2</v>
      </c>
      <c r="E17" s="12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">
        <v>2</v>
      </c>
    </row>
    <row r="18" spans="1:11" s="5" customFormat="1" ht="45" customHeight="1">
      <c r="A18" s="27" t="s">
        <v>232</v>
      </c>
      <c r="B18" s="11">
        <f>SUM(B9:B17)</f>
        <v>3</v>
      </c>
      <c r="C18" s="11">
        <f>SUM(C9:C17)</f>
        <v>0</v>
      </c>
      <c r="D18" s="11">
        <f>SUM(D9:D17)</f>
        <v>3</v>
      </c>
      <c r="E18" s="11">
        <f aca="true" t="shared" si="1" ref="E18:J18">SUM(E9:E14)</f>
        <v>5</v>
      </c>
      <c r="F18" s="126">
        <f t="shared" si="1"/>
        <v>0</v>
      </c>
      <c r="G18" s="126">
        <f t="shared" si="1"/>
        <v>0</v>
      </c>
      <c r="H18" s="126">
        <f t="shared" si="1"/>
        <v>0</v>
      </c>
      <c r="I18" s="126">
        <f t="shared" si="1"/>
        <v>0</v>
      </c>
      <c r="J18" s="126">
        <f t="shared" si="1"/>
        <v>0</v>
      </c>
      <c r="K18" s="11">
        <f>SUM(K9:K17)</f>
        <v>11</v>
      </c>
    </row>
    <row r="19" spans="6:11" s="5" customFormat="1" ht="23.25" customHeight="1">
      <c r="F19" s="237" t="s">
        <v>235</v>
      </c>
      <c r="G19" s="237"/>
      <c r="H19" s="237"/>
      <c r="I19" s="237"/>
      <c r="J19" s="237"/>
      <c r="K19" s="237"/>
    </row>
    <row r="20" s="5" customFormat="1" ht="23.25" customHeight="1">
      <c r="A20" s="26" t="s">
        <v>146</v>
      </c>
    </row>
    <row r="21" s="5" customFormat="1" ht="23.25" customHeight="1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>
      <c r="A30" s="10"/>
    </row>
    <row r="31" s="5" customFormat="1" ht="12.75">
      <c r="A31" s="10"/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pans="1:11" s="5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5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5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5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5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5" customFormat="1" ht="12.75">
      <c r="A86"/>
      <c r="B86"/>
      <c r="C86"/>
      <c r="D86"/>
      <c r="E86"/>
      <c r="F86"/>
      <c r="G86"/>
      <c r="H86"/>
      <c r="I86"/>
      <c r="J86"/>
      <c r="K86"/>
    </row>
  </sheetData>
  <sheetProtection/>
  <protectedRanges>
    <protectedRange sqref="A20" name="Диапазон1"/>
  </protectedRanges>
  <mergeCells count="14">
    <mergeCell ref="F19:K19"/>
    <mergeCell ref="A1:K1"/>
    <mergeCell ref="A2:K2"/>
    <mergeCell ref="A3:K3"/>
    <mergeCell ref="B5:K5"/>
    <mergeCell ref="A5:A8"/>
    <mergeCell ref="B6:B8"/>
    <mergeCell ref="C6:C8"/>
    <mergeCell ref="D6:D8"/>
    <mergeCell ref="E6:E8"/>
    <mergeCell ref="K6:K8"/>
    <mergeCell ref="F6:J6"/>
    <mergeCell ref="G7:J7"/>
    <mergeCell ref="F7:F8"/>
  </mergeCells>
  <printOptions/>
  <pageMargins left="0.97" right="0.75" top="0.7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6"/>
  <sheetViews>
    <sheetView view="pageBreakPreview" zoomScale="90" zoomScaleSheetLayoutView="90" zoomScalePageLayoutView="0" workbookViewId="0" topLeftCell="A10">
      <selection activeCell="B19" sqref="B19:G31"/>
    </sheetView>
  </sheetViews>
  <sheetFormatPr defaultColWidth="9.140625" defaultRowHeight="12.75"/>
  <cols>
    <col min="1" max="1" width="14.28125" style="0" customWidth="1"/>
    <col min="2" max="2" width="14.8515625" style="0" customWidth="1"/>
    <col min="3" max="3" width="14.57421875" style="0" customWidth="1"/>
    <col min="4" max="4" width="12.8515625" style="0" customWidth="1"/>
    <col min="5" max="5" width="16.28125" style="0" customWidth="1"/>
    <col min="6" max="6" width="15.7109375" style="0" customWidth="1"/>
    <col min="7" max="8" width="13.8515625" style="0" customWidth="1"/>
    <col min="9" max="9" width="13.140625" style="0" customWidth="1"/>
    <col min="10" max="10" width="10.8515625" style="0" customWidth="1"/>
  </cols>
  <sheetData>
    <row r="1" spans="1:10" s="5" customFormat="1" ht="18.75">
      <c r="A1" s="214" t="s">
        <v>20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5" customFormat="1" ht="34.5" customHeight="1">
      <c r="A2" s="239" t="s">
        <v>214</v>
      </c>
      <c r="B2" s="239"/>
      <c r="C2" s="239"/>
      <c r="D2" s="239"/>
      <c r="E2" s="239"/>
      <c r="F2" s="239"/>
      <c r="G2" s="239"/>
      <c r="H2" s="239"/>
      <c r="I2" s="239"/>
      <c r="J2" s="239"/>
    </row>
    <row r="3" s="5" customFormat="1" ht="24.75" customHeight="1"/>
    <row r="4" spans="1:10" s="5" customFormat="1" ht="30.75" customHeight="1">
      <c r="A4" s="240" t="s">
        <v>1</v>
      </c>
      <c r="B4" s="240" t="s">
        <v>21</v>
      </c>
      <c r="C4" s="240" t="s">
        <v>22</v>
      </c>
      <c r="D4" s="238" t="s">
        <v>23</v>
      </c>
      <c r="E4" s="238"/>
      <c r="F4" s="238"/>
      <c r="G4" s="238"/>
      <c r="H4" s="238"/>
      <c r="I4" s="238"/>
      <c r="J4" s="238"/>
    </row>
    <row r="5" spans="1:10" s="5" customFormat="1" ht="89.25" customHeight="1">
      <c r="A5" s="240"/>
      <c r="B5" s="240"/>
      <c r="C5" s="240"/>
      <c r="D5" s="6" t="s">
        <v>24</v>
      </c>
      <c r="E5" s="6" t="s">
        <v>25</v>
      </c>
      <c r="F5" s="6" t="s">
        <v>26</v>
      </c>
      <c r="G5" s="6" t="s">
        <v>27</v>
      </c>
      <c r="H5" s="6" t="s">
        <v>212</v>
      </c>
      <c r="I5" s="105" t="s">
        <v>213</v>
      </c>
      <c r="J5" s="11" t="s">
        <v>28</v>
      </c>
    </row>
    <row r="6" spans="1:10" s="5" customFormat="1" ht="19.5" customHeight="1">
      <c r="A6" s="12" t="s">
        <v>8</v>
      </c>
      <c r="B6" s="12">
        <v>0</v>
      </c>
      <c r="C6" s="12">
        <v>1</v>
      </c>
      <c r="D6" s="12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12">
        <f aca="true" t="shared" si="0" ref="J6:J12">SUM(D6:I6)</f>
        <v>0</v>
      </c>
    </row>
    <row r="7" spans="1:10" s="5" customFormat="1" ht="21" customHeight="1">
      <c r="A7" s="12" t="s">
        <v>9</v>
      </c>
      <c r="B7" s="12">
        <v>0</v>
      </c>
      <c r="C7" s="12">
        <v>0</v>
      </c>
      <c r="D7" s="12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12">
        <f t="shared" si="0"/>
        <v>0</v>
      </c>
    </row>
    <row r="8" spans="1:10" s="5" customFormat="1" ht="20.25" customHeight="1">
      <c r="A8" s="12" t="s">
        <v>10</v>
      </c>
      <c r="B8" s="12">
        <v>0</v>
      </c>
      <c r="C8" s="12">
        <v>2</v>
      </c>
      <c r="D8" s="12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12">
        <f t="shared" si="0"/>
        <v>0</v>
      </c>
    </row>
    <row r="9" spans="1:10" s="5" customFormat="1" ht="21" customHeight="1">
      <c r="A9" s="12" t="s">
        <v>162</v>
      </c>
      <c r="B9" s="12">
        <v>0</v>
      </c>
      <c r="C9" s="12">
        <v>6</v>
      </c>
      <c r="D9" s="12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12">
        <f t="shared" si="0"/>
        <v>0</v>
      </c>
    </row>
    <row r="10" spans="1:10" s="5" customFormat="1" ht="18.75" customHeight="1">
      <c r="A10" s="12" t="s">
        <v>163</v>
      </c>
      <c r="B10" s="12">
        <v>0</v>
      </c>
      <c r="C10" s="12">
        <v>0</v>
      </c>
      <c r="D10" s="12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12">
        <f t="shared" si="0"/>
        <v>0</v>
      </c>
    </row>
    <row r="11" spans="1:10" s="5" customFormat="1" ht="21.75" customHeight="1">
      <c r="A11" s="12" t="s">
        <v>164</v>
      </c>
      <c r="B11" s="12">
        <v>1</v>
      </c>
      <c r="C11" s="12">
        <v>0</v>
      </c>
      <c r="D11" s="12">
        <v>1</v>
      </c>
      <c r="E11" s="37">
        <v>0</v>
      </c>
      <c r="F11" s="37">
        <v>1</v>
      </c>
      <c r="G11" s="37">
        <v>3</v>
      </c>
      <c r="H11" s="37">
        <v>0</v>
      </c>
      <c r="I11" s="37">
        <v>0</v>
      </c>
      <c r="J11" s="12">
        <f t="shared" si="0"/>
        <v>5</v>
      </c>
    </row>
    <row r="12" spans="1:10" s="5" customFormat="1" ht="21.75" customHeight="1">
      <c r="A12" s="12" t="s">
        <v>229</v>
      </c>
      <c r="B12" s="12">
        <v>0</v>
      </c>
      <c r="C12" s="12">
        <v>0</v>
      </c>
      <c r="D12" s="12">
        <v>2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12">
        <f t="shared" si="0"/>
        <v>2</v>
      </c>
    </row>
    <row r="13" spans="1:10" s="5" customFormat="1" ht="21.75" customHeight="1">
      <c r="A13" s="12" t="s">
        <v>230</v>
      </c>
      <c r="B13" s="12">
        <v>0</v>
      </c>
      <c r="C13" s="12">
        <v>0</v>
      </c>
      <c r="D13" s="12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12">
        <f>SUM(D13:I13)</f>
        <v>0</v>
      </c>
    </row>
    <row r="14" spans="1:10" s="5" customFormat="1" ht="21.75" customHeight="1">
      <c r="A14" s="12" t="s">
        <v>231</v>
      </c>
      <c r="B14" s="12">
        <v>0</v>
      </c>
      <c r="C14" s="12">
        <v>3</v>
      </c>
      <c r="D14" s="12">
        <v>0</v>
      </c>
      <c r="E14" s="37">
        <v>0</v>
      </c>
      <c r="F14" s="37">
        <v>2</v>
      </c>
      <c r="G14" s="37">
        <v>0</v>
      </c>
      <c r="H14" s="37">
        <v>0</v>
      </c>
      <c r="I14" s="37">
        <v>1</v>
      </c>
      <c r="J14" s="12">
        <f>SUM(D14:I14)</f>
        <v>3</v>
      </c>
    </row>
    <row r="15" spans="1:10" s="5" customFormat="1" ht="27.75" customHeight="1">
      <c r="A15" s="27" t="s">
        <v>232</v>
      </c>
      <c r="B15" s="11">
        <f aca="true" t="shared" si="1" ref="B15:G15">SUM(B6:B14)</f>
        <v>1</v>
      </c>
      <c r="C15" s="11">
        <f t="shared" si="1"/>
        <v>12</v>
      </c>
      <c r="D15" s="11">
        <f t="shared" si="1"/>
        <v>3</v>
      </c>
      <c r="E15" s="11">
        <f t="shared" si="1"/>
        <v>0</v>
      </c>
      <c r="F15" s="169">
        <f t="shared" si="1"/>
        <v>3</v>
      </c>
      <c r="G15" s="169">
        <f t="shared" si="1"/>
        <v>3</v>
      </c>
      <c r="H15" s="169">
        <f>SUM(H6:H11)</f>
        <v>0</v>
      </c>
      <c r="I15" s="169">
        <f>SUM(I6:I14)</f>
        <v>1</v>
      </c>
      <c r="J15" s="11">
        <f>SUM(J6:J14)</f>
        <v>10</v>
      </c>
    </row>
    <row r="16" s="5" customFormat="1" ht="29.25" customHeight="1" hidden="1"/>
    <row r="17" s="5" customFormat="1" ht="29.25" customHeight="1" hidden="1"/>
    <row r="18" spans="1:9" s="5" customFormat="1" ht="70.5" customHeight="1">
      <c r="A18" s="26" t="s">
        <v>145</v>
      </c>
      <c r="I18" s="135" t="s">
        <v>246</v>
      </c>
    </row>
    <row r="19" spans="2:3" s="5" customFormat="1" ht="29.25" customHeight="1">
      <c r="B19" s="110"/>
      <c r="C19" s="110"/>
    </row>
    <row r="20" s="5" customFormat="1" ht="31.5" customHeight="1">
      <c r="C20" s="110"/>
    </row>
    <row r="21" s="5" customFormat="1" ht="12.75">
      <c r="C21" s="110"/>
    </row>
    <row r="22" s="5" customFormat="1" ht="12.75"/>
    <row r="23" s="5" customFormat="1" ht="12.75"/>
    <row r="24" s="5" customFormat="1" ht="12.75"/>
    <row r="25" s="5" customFormat="1" ht="12.75"/>
    <row r="26" s="5" customFormat="1" ht="17.25" customHeight="1">
      <c r="C26" s="110"/>
    </row>
    <row r="27" s="5" customFormat="1" ht="12.75"/>
    <row r="28" s="5" customFormat="1" ht="12.75"/>
    <row r="29" s="5" customFormat="1" ht="12.75">
      <c r="A29" s="10"/>
    </row>
    <row r="30" s="5" customFormat="1" ht="12.75">
      <c r="A30" s="10"/>
    </row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pans="1:10" s="5" customFormat="1" ht="12.75">
      <c r="A81"/>
      <c r="B81"/>
      <c r="C81"/>
      <c r="D81"/>
      <c r="E81"/>
      <c r="F81"/>
      <c r="G81"/>
      <c r="H81"/>
      <c r="I81"/>
      <c r="J81"/>
    </row>
    <row r="82" spans="1:10" s="5" customFormat="1" ht="12.75">
      <c r="A82"/>
      <c r="B82"/>
      <c r="C82"/>
      <c r="D82"/>
      <c r="E82"/>
      <c r="F82"/>
      <c r="G82"/>
      <c r="H82"/>
      <c r="I82"/>
      <c r="J82"/>
    </row>
    <row r="83" spans="1:10" s="5" customFormat="1" ht="12.75">
      <c r="A83"/>
      <c r="B83"/>
      <c r="C83"/>
      <c r="D83"/>
      <c r="E83"/>
      <c r="F83"/>
      <c r="G83"/>
      <c r="H83"/>
      <c r="I83"/>
      <c r="J83"/>
    </row>
    <row r="84" spans="1:10" s="5" customFormat="1" ht="12.75">
      <c r="A84"/>
      <c r="B84"/>
      <c r="C84"/>
      <c r="D84"/>
      <c r="E84"/>
      <c r="F84"/>
      <c r="G84"/>
      <c r="H84"/>
      <c r="I84"/>
      <c r="J84"/>
    </row>
    <row r="85" spans="1:10" s="5" customFormat="1" ht="12.75">
      <c r="A85"/>
      <c r="B85"/>
      <c r="C85"/>
      <c r="D85"/>
      <c r="E85"/>
      <c r="F85"/>
      <c r="G85"/>
      <c r="H85"/>
      <c r="I85"/>
      <c r="J85"/>
    </row>
    <row r="86" spans="1:10" s="5" customFormat="1" ht="12.75">
      <c r="A86"/>
      <c r="B86"/>
      <c r="C86"/>
      <c r="D86"/>
      <c r="E86"/>
      <c r="F86"/>
      <c r="G86"/>
      <c r="H86"/>
      <c r="I86"/>
      <c r="J86"/>
    </row>
  </sheetData>
  <sheetProtection/>
  <protectedRanges>
    <protectedRange sqref="A18" name="Диапазон1"/>
  </protectedRanges>
  <mergeCells count="6">
    <mergeCell ref="A1:J1"/>
    <mergeCell ref="A2:J2"/>
    <mergeCell ref="A4:A5"/>
    <mergeCell ref="B4:B5"/>
    <mergeCell ref="C4:C5"/>
    <mergeCell ref="D4:J4"/>
  </mergeCells>
  <printOptions/>
  <pageMargins left="0.47" right="0.35" top="0.48" bottom="0.64" header="0.5" footer="0.5"/>
  <pageSetup fitToWidth="0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86"/>
  <sheetViews>
    <sheetView view="pageBreakPreview" zoomScale="60" zoomScalePageLayoutView="0" workbookViewId="0" topLeftCell="A1">
      <selection activeCell="B20" sqref="B20:F21"/>
    </sheetView>
  </sheetViews>
  <sheetFormatPr defaultColWidth="9.140625" defaultRowHeight="12.75"/>
  <cols>
    <col min="1" max="1" width="14.00390625" style="0" customWidth="1"/>
    <col min="2" max="2" width="22.8515625" style="0" customWidth="1"/>
    <col min="3" max="3" width="13.140625" style="0" customWidth="1"/>
    <col min="4" max="4" width="15.7109375" style="0" customWidth="1"/>
    <col min="5" max="5" width="11.8515625" style="0" customWidth="1"/>
    <col min="6" max="6" width="15.421875" style="0" customWidth="1"/>
    <col min="7" max="7" width="15.28125" style="0" customWidth="1"/>
    <col min="8" max="8" width="16.421875" style="0" customWidth="1"/>
    <col min="9" max="9" width="14.28125" style="0" customWidth="1"/>
  </cols>
  <sheetData>
    <row r="1" spans="1:9" s="5" customFormat="1" ht="18.75">
      <c r="A1" s="214" t="s">
        <v>207</v>
      </c>
      <c r="B1" s="214"/>
      <c r="C1" s="214"/>
      <c r="D1" s="214"/>
      <c r="E1" s="214"/>
      <c r="F1" s="214"/>
      <c r="G1" s="214"/>
      <c r="H1" s="214"/>
      <c r="I1" s="214"/>
    </row>
    <row r="2" spans="1:11" s="5" customFormat="1" ht="36" customHeight="1">
      <c r="A2" s="239" t="s">
        <v>214</v>
      </c>
      <c r="B2" s="239"/>
      <c r="C2" s="239"/>
      <c r="D2" s="239"/>
      <c r="E2" s="239"/>
      <c r="F2" s="239"/>
      <c r="G2" s="239"/>
      <c r="H2" s="239"/>
      <c r="I2" s="239"/>
      <c r="J2" s="107"/>
      <c r="K2" s="107"/>
    </row>
    <row r="3" s="5" customFormat="1" ht="12.75"/>
    <row r="4" spans="1:9" s="5" customFormat="1" ht="14.25" customHeight="1">
      <c r="A4" s="246" t="s">
        <v>1</v>
      </c>
      <c r="B4" s="240" t="s">
        <v>29</v>
      </c>
      <c r="C4" s="238" t="s">
        <v>23</v>
      </c>
      <c r="D4" s="238"/>
      <c r="E4" s="238"/>
      <c r="F4" s="238"/>
      <c r="G4" s="238"/>
      <c r="H4" s="238"/>
      <c r="I4" s="238"/>
    </row>
    <row r="5" spans="1:9" s="5" customFormat="1" ht="89.25" customHeight="1">
      <c r="A5" s="247"/>
      <c r="B5" s="240"/>
      <c r="C5" s="238" t="s">
        <v>24</v>
      </c>
      <c r="D5" s="238" t="s">
        <v>25</v>
      </c>
      <c r="E5" s="238" t="s">
        <v>26</v>
      </c>
      <c r="F5" s="238" t="s">
        <v>27</v>
      </c>
      <c r="G5" s="228" t="s">
        <v>212</v>
      </c>
      <c r="H5" s="244" t="s">
        <v>213</v>
      </c>
      <c r="I5" s="240" t="s">
        <v>28</v>
      </c>
    </row>
    <row r="6" spans="1:9" s="5" customFormat="1" ht="15.75">
      <c r="A6" s="248"/>
      <c r="B6" s="24" t="s">
        <v>161</v>
      </c>
      <c r="C6" s="238"/>
      <c r="D6" s="238"/>
      <c r="E6" s="238"/>
      <c r="F6" s="238"/>
      <c r="G6" s="230"/>
      <c r="H6" s="245"/>
      <c r="I6" s="240"/>
    </row>
    <row r="7" spans="1:9" s="5" customFormat="1" ht="19.5" customHeight="1">
      <c r="A7" s="12" t="s">
        <v>8</v>
      </c>
      <c r="B7" s="241">
        <v>2</v>
      </c>
      <c r="C7" s="12">
        <v>0</v>
      </c>
      <c r="D7" s="12">
        <v>0</v>
      </c>
      <c r="E7" s="12">
        <v>0</v>
      </c>
      <c r="F7" s="12">
        <v>1</v>
      </c>
      <c r="G7" s="106">
        <v>0</v>
      </c>
      <c r="H7" s="106">
        <v>0</v>
      </c>
      <c r="I7" s="12">
        <f>SUM(C7:G7)</f>
        <v>1</v>
      </c>
    </row>
    <row r="8" spans="1:9" s="5" customFormat="1" ht="19.5" customHeight="1">
      <c r="A8" s="12" t="s">
        <v>9</v>
      </c>
      <c r="B8" s="242"/>
      <c r="C8" s="12">
        <v>0</v>
      </c>
      <c r="D8" s="12">
        <v>0</v>
      </c>
      <c r="E8" s="12">
        <v>0</v>
      </c>
      <c r="F8" s="12">
        <v>0</v>
      </c>
      <c r="G8" s="106">
        <v>0</v>
      </c>
      <c r="H8" s="106">
        <v>0</v>
      </c>
      <c r="I8" s="12">
        <f aca="true" t="shared" si="0" ref="I8:I15">SUM(C8:H8)</f>
        <v>0</v>
      </c>
    </row>
    <row r="9" spans="1:9" s="5" customFormat="1" ht="19.5" customHeight="1">
      <c r="A9" s="12" t="s">
        <v>10</v>
      </c>
      <c r="B9" s="242"/>
      <c r="C9" s="12">
        <v>0</v>
      </c>
      <c r="D9" s="12">
        <v>0</v>
      </c>
      <c r="E9" s="12">
        <v>0</v>
      </c>
      <c r="F9" s="12">
        <v>0</v>
      </c>
      <c r="G9" s="106">
        <v>0</v>
      </c>
      <c r="H9" s="106">
        <v>0</v>
      </c>
      <c r="I9" s="12">
        <f t="shared" si="0"/>
        <v>0</v>
      </c>
    </row>
    <row r="10" spans="1:9" s="5" customFormat="1" ht="20.25" customHeight="1">
      <c r="A10" s="12" t="s">
        <v>162</v>
      </c>
      <c r="B10" s="242"/>
      <c r="C10" s="12">
        <v>0</v>
      </c>
      <c r="D10" s="12">
        <v>0</v>
      </c>
      <c r="E10" s="12">
        <v>0</v>
      </c>
      <c r="F10" s="12">
        <v>0</v>
      </c>
      <c r="G10" s="106">
        <v>0</v>
      </c>
      <c r="H10" s="106">
        <v>0</v>
      </c>
      <c r="I10" s="12">
        <f t="shared" si="0"/>
        <v>0</v>
      </c>
    </row>
    <row r="11" spans="1:9" s="5" customFormat="1" ht="18" customHeight="1">
      <c r="A11" s="12" t="s">
        <v>163</v>
      </c>
      <c r="B11" s="242"/>
      <c r="C11" s="12">
        <v>0</v>
      </c>
      <c r="D11" s="12">
        <v>0</v>
      </c>
      <c r="E11" s="12">
        <v>0</v>
      </c>
      <c r="F11" s="12">
        <v>1</v>
      </c>
      <c r="G11" s="106">
        <v>0</v>
      </c>
      <c r="H11" s="106">
        <v>0</v>
      </c>
      <c r="I11" s="12">
        <f t="shared" si="0"/>
        <v>1</v>
      </c>
    </row>
    <row r="12" spans="1:9" s="5" customFormat="1" ht="19.5" customHeight="1">
      <c r="A12" s="12" t="s">
        <v>164</v>
      </c>
      <c r="B12" s="242"/>
      <c r="C12" s="12">
        <v>0</v>
      </c>
      <c r="D12" s="12">
        <v>0</v>
      </c>
      <c r="E12" s="12">
        <v>0</v>
      </c>
      <c r="F12" s="12">
        <v>0</v>
      </c>
      <c r="G12" s="106">
        <v>0</v>
      </c>
      <c r="H12" s="106">
        <v>0</v>
      </c>
      <c r="I12" s="12">
        <f t="shared" si="0"/>
        <v>0</v>
      </c>
    </row>
    <row r="13" spans="1:9" s="5" customFormat="1" ht="19.5" customHeight="1">
      <c r="A13" s="12" t="s">
        <v>229</v>
      </c>
      <c r="B13" s="242"/>
      <c r="C13" s="12">
        <v>0</v>
      </c>
      <c r="D13" s="12">
        <v>0</v>
      </c>
      <c r="E13" s="12">
        <v>0</v>
      </c>
      <c r="F13" s="12">
        <v>0</v>
      </c>
      <c r="G13" s="106">
        <v>0</v>
      </c>
      <c r="H13" s="106">
        <v>0</v>
      </c>
      <c r="I13" s="12">
        <f t="shared" si="0"/>
        <v>0</v>
      </c>
    </row>
    <row r="14" spans="1:9" s="5" customFormat="1" ht="19.5" customHeight="1">
      <c r="A14" s="12" t="s">
        <v>230</v>
      </c>
      <c r="B14" s="242"/>
      <c r="C14" s="12">
        <v>0</v>
      </c>
      <c r="D14" s="12">
        <v>0</v>
      </c>
      <c r="E14" s="12">
        <v>0</v>
      </c>
      <c r="F14" s="12">
        <v>0</v>
      </c>
      <c r="G14" s="106">
        <v>0</v>
      </c>
      <c r="H14" s="106">
        <v>0</v>
      </c>
      <c r="I14" s="12">
        <f t="shared" si="0"/>
        <v>0</v>
      </c>
    </row>
    <row r="15" spans="1:9" s="5" customFormat="1" ht="19.5" customHeight="1">
      <c r="A15" s="12" t="s">
        <v>231</v>
      </c>
      <c r="B15" s="242"/>
      <c r="C15" s="12">
        <v>0</v>
      </c>
      <c r="D15" s="12">
        <v>0</v>
      </c>
      <c r="E15" s="12">
        <v>0</v>
      </c>
      <c r="F15" s="12">
        <v>0</v>
      </c>
      <c r="G15" s="106">
        <v>0</v>
      </c>
      <c r="H15" s="106">
        <v>0</v>
      </c>
      <c r="I15" s="12">
        <f t="shared" si="0"/>
        <v>0</v>
      </c>
    </row>
    <row r="16" spans="1:9" s="5" customFormat="1" ht="27" customHeight="1">
      <c r="A16" s="27" t="s">
        <v>167</v>
      </c>
      <c r="B16" s="243"/>
      <c r="C16" s="24">
        <f>SUM(C7:C15)</f>
        <v>0</v>
      </c>
      <c r="D16" s="24">
        <f>SUM(D7:D15)</f>
        <v>0</v>
      </c>
      <c r="E16" s="24">
        <f>SUM(E7:E12)</f>
        <v>0</v>
      </c>
      <c r="F16" s="24">
        <f>SUM(F7:F15)</f>
        <v>2</v>
      </c>
      <c r="G16" s="108">
        <f>SUM(G7:G12)</f>
        <v>0</v>
      </c>
      <c r="H16" s="108">
        <f>SUM(H7:H15)</f>
        <v>0</v>
      </c>
      <c r="I16" s="24">
        <f>SUM(I7:I15)</f>
        <v>2</v>
      </c>
    </row>
    <row r="17" spans="1:9" s="5" customFormat="1" ht="27" customHeight="1" hidden="1">
      <c r="A17" s="85"/>
      <c r="B17" s="34"/>
      <c r="C17" s="34"/>
      <c r="D17" s="34"/>
      <c r="E17" s="34"/>
      <c r="F17" s="34"/>
      <c r="G17" s="34"/>
      <c r="H17" s="34"/>
      <c r="I17" s="34"/>
    </row>
    <row r="18" s="5" customFormat="1" ht="27" customHeight="1" hidden="1"/>
    <row r="19" s="5" customFormat="1" ht="27" customHeight="1">
      <c r="A19" s="26" t="s">
        <v>146</v>
      </c>
    </row>
    <row r="20" s="5" customFormat="1" ht="27" customHeight="1"/>
    <row r="21" spans="1:9" s="13" customFormat="1" ht="21.75" customHeight="1">
      <c r="A21" s="5"/>
      <c r="B21" s="5"/>
      <c r="C21" s="5"/>
      <c r="D21" s="5"/>
      <c r="E21" s="5"/>
      <c r="F21" s="5"/>
      <c r="G21" s="5"/>
      <c r="H21" s="5"/>
      <c r="I21" s="5"/>
    </row>
    <row r="22" s="5" customFormat="1" ht="12.75"/>
    <row r="23" s="5" customFormat="1" ht="12.75"/>
    <row r="24" s="5" customFormat="1" ht="12.75"/>
    <row r="25" s="5" customFormat="1" ht="12.75"/>
    <row r="26" s="5" customFormat="1" ht="17.25" customHeight="1"/>
    <row r="27" s="5" customFormat="1" ht="12.75"/>
    <row r="28" s="5" customFormat="1" ht="12.75"/>
    <row r="29" s="5" customFormat="1" ht="12.75">
      <c r="A29" s="10"/>
    </row>
    <row r="30" s="5" customFormat="1" ht="12.75">
      <c r="A30" s="10"/>
    </row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pans="1:9" s="5" customFormat="1" ht="12.75">
      <c r="A81"/>
      <c r="B81"/>
      <c r="C81"/>
      <c r="D81"/>
      <c r="E81"/>
      <c r="F81"/>
      <c r="G81"/>
      <c r="H81"/>
      <c r="I81"/>
    </row>
    <row r="82" spans="1:9" s="5" customFormat="1" ht="12.75">
      <c r="A82"/>
      <c r="B82"/>
      <c r="C82"/>
      <c r="D82"/>
      <c r="E82"/>
      <c r="F82"/>
      <c r="G82"/>
      <c r="H82"/>
      <c r="I82"/>
    </row>
    <row r="83" spans="1:9" s="5" customFormat="1" ht="12.75">
      <c r="A83"/>
      <c r="B83"/>
      <c r="C83"/>
      <c r="D83"/>
      <c r="E83"/>
      <c r="F83"/>
      <c r="G83"/>
      <c r="H83"/>
      <c r="I83"/>
    </row>
    <row r="84" spans="1:9" s="5" customFormat="1" ht="12.75">
      <c r="A84"/>
      <c r="B84"/>
      <c r="C84"/>
      <c r="D84"/>
      <c r="E84"/>
      <c r="F84"/>
      <c r="G84"/>
      <c r="H84"/>
      <c r="I84"/>
    </row>
    <row r="85" spans="1:9" s="5" customFormat="1" ht="12.75">
      <c r="A85"/>
      <c r="B85"/>
      <c r="C85"/>
      <c r="D85"/>
      <c r="E85"/>
      <c r="F85"/>
      <c r="G85"/>
      <c r="H85"/>
      <c r="I85"/>
    </row>
    <row r="86" spans="1:9" s="5" customFormat="1" ht="12.75">
      <c r="A86"/>
      <c r="B86"/>
      <c r="C86"/>
      <c r="D86"/>
      <c r="E86"/>
      <c r="F86"/>
      <c r="G86"/>
      <c r="H86"/>
      <c r="I86"/>
    </row>
  </sheetData>
  <sheetProtection/>
  <protectedRanges>
    <protectedRange sqref="A19 B7:B16" name="Диапазон1"/>
  </protectedRanges>
  <mergeCells count="13">
    <mergeCell ref="D5:D6"/>
    <mergeCell ref="I5:I6"/>
    <mergeCell ref="E5:E6"/>
    <mergeCell ref="B7:B16"/>
    <mergeCell ref="F5:F6"/>
    <mergeCell ref="H5:H6"/>
    <mergeCell ref="G5:G6"/>
    <mergeCell ref="A1:I1"/>
    <mergeCell ref="A2:I2"/>
    <mergeCell ref="A4:A6"/>
    <mergeCell ref="B4:B5"/>
    <mergeCell ref="C4:I4"/>
    <mergeCell ref="C5:C6"/>
  </mergeCells>
  <printOptions/>
  <pageMargins left="0.52" right="0.4" top="0.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2015-10-20T09:18:46Z</cp:lastPrinted>
  <dcterms:created xsi:type="dcterms:W3CDTF">1996-10-08T23:32:33Z</dcterms:created>
  <dcterms:modified xsi:type="dcterms:W3CDTF">2015-10-21T07:24:33Z</dcterms:modified>
  <cp:category/>
  <cp:version/>
  <cp:contentType/>
  <cp:contentStatus/>
</cp:coreProperties>
</file>